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Gary\Misc stuff\Radio stuff\G4iFB dotcom\"/>
    </mc:Choice>
  </mc:AlternateContent>
  <bookViews>
    <workbookView xWindow="0" yWindow="0" windowWidth="28800" windowHeight="12585" tabRatio="556" activeTab="3"/>
  </bookViews>
  <sheets>
    <sheet name="Instructions &amp; intro" sheetId="2" r:id="rId1"/>
    <sheet name="Summary &amp; scorechart" sheetId="5" r:id="rId2"/>
    <sheet name="Plan &amp; process outline" sheetId="4" r:id="rId3"/>
    <sheet name="MAIN WORK SHEET" sheetId="1" r:id="rId4"/>
    <sheet name="Reports" sheetId="3" r:id="rId5"/>
  </sheets>
  <definedNames>
    <definedName name="Weight">'MAIN WORK SHEET'!$D:$D</definedName>
  </definedNames>
  <calcPr calcId="152511"/>
</workbook>
</file>

<file path=xl/calcChain.xml><?xml version="1.0" encoding="utf-8"?>
<calcChain xmlns="http://schemas.openxmlformats.org/spreadsheetml/2006/main">
  <c r="CQ90" i="1" l="1"/>
  <c r="CQ89" i="1"/>
  <c r="CQ88" i="1"/>
  <c r="CQ87" i="1"/>
  <c r="CQ86" i="1"/>
  <c r="CQ83" i="1"/>
  <c r="CQ82" i="1"/>
  <c r="CQ81" i="1"/>
  <c r="CQ80" i="1"/>
  <c r="CQ79" i="1"/>
  <c r="CQ78" i="1"/>
  <c r="CQ77" i="1"/>
  <c r="CQ76" i="1"/>
  <c r="CQ73" i="1"/>
  <c r="CQ72" i="1"/>
  <c r="CQ71" i="1"/>
  <c r="CQ70" i="1"/>
  <c r="CQ67" i="1"/>
  <c r="CQ66" i="1"/>
  <c r="CQ65" i="1"/>
  <c r="CQ64" i="1"/>
  <c r="CQ61" i="1"/>
  <c r="CQ60" i="1"/>
  <c r="CQ59" i="1"/>
  <c r="CQ56" i="1"/>
  <c r="CQ55" i="1"/>
  <c r="CQ54" i="1"/>
  <c r="CQ51" i="1"/>
  <c r="CQ50" i="1"/>
  <c r="CQ49" i="1"/>
  <c r="CQ48" i="1"/>
  <c r="CQ45" i="1"/>
  <c r="CQ44" i="1"/>
  <c r="CQ43" i="1"/>
  <c r="CQ42" i="1"/>
  <c r="CQ41" i="1"/>
  <c r="CQ40" i="1"/>
  <c r="CQ39" i="1"/>
  <c r="CQ36" i="1"/>
  <c r="CQ35" i="1"/>
  <c r="CQ34" i="1"/>
  <c r="CQ33" i="1"/>
  <c r="CQ30" i="1"/>
  <c r="CQ29" i="1"/>
  <c r="CQ28" i="1"/>
  <c r="CQ27" i="1"/>
  <c r="CQ26" i="1"/>
  <c r="CQ23" i="1"/>
  <c r="CQ22" i="1"/>
  <c r="CQ21" i="1"/>
  <c r="CQ20" i="1"/>
  <c r="CQ19" i="1"/>
  <c r="CQ18" i="1"/>
  <c r="CQ17" i="1"/>
  <c r="CQ14" i="1"/>
  <c r="CQ13" i="1"/>
  <c r="CQ12" i="1"/>
  <c r="CQ11" i="1"/>
  <c r="CQ8" i="1"/>
  <c r="CQ7" i="1"/>
  <c r="CQ6" i="1"/>
  <c r="CM90" i="1"/>
  <c r="CM89" i="1"/>
  <c r="CM88" i="1"/>
  <c r="CM87" i="1"/>
  <c r="CM86" i="1"/>
  <c r="CM83" i="1"/>
  <c r="CM82" i="1"/>
  <c r="CM81" i="1"/>
  <c r="CM80" i="1"/>
  <c r="CM79" i="1"/>
  <c r="CM78" i="1"/>
  <c r="CM77" i="1"/>
  <c r="CM76" i="1"/>
  <c r="CM73" i="1"/>
  <c r="CM72" i="1"/>
  <c r="CM71" i="1"/>
  <c r="CM70" i="1"/>
  <c r="CM67" i="1"/>
  <c r="CM66" i="1"/>
  <c r="CM65" i="1"/>
  <c r="CM64" i="1"/>
  <c r="CM61" i="1"/>
  <c r="CM60" i="1"/>
  <c r="CM59" i="1"/>
  <c r="CM56" i="1"/>
  <c r="CM55" i="1"/>
  <c r="CM54" i="1"/>
  <c r="CM51" i="1"/>
  <c r="CM50" i="1"/>
  <c r="CM49" i="1"/>
  <c r="CM48" i="1"/>
  <c r="CM45" i="1"/>
  <c r="CM44" i="1"/>
  <c r="CM43" i="1"/>
  <c r="CM42" i="1"/>
  <c r="CM41" i="1"/>
  <c r="CM40" i="1"/>
  <c r="CM39" i="1"/>
  <c r="CM36" i="1"/>
  <c r="CM35" i="1"/>
  <c r="CM34" i="1"/>
  <c r="CM33" i="1"/>
  <c r="CM30" i="1"/>
  <c r="CM29" i="1"/>
  <c r="CM28" i="1"/>
  <c r="CM27" i="1"/>
  <c r="CM26" i="1"/>
  <c r="CM23" i="1"/>
  <c r="CM22" i="1"/>
  <c r="CM21" i="1"/>
  <c r="CM20" i="1"/>
  <c r="CM19" i="1"/>
  <c r="CM18" i="1"/>
  <c r="CM17" i="1"/>
  <c r="CM14" i="1"/>
  <c r="CM13" i="1"/>
  <c r="CM12" i="1"/>
  <c r="CM11" i="1"/>
  <c r="CM8" i="1"/>
  <c r="CM7" i="1"/>
  <c r="CM6" i="1"/>
  <c r="CQ92" i="1" l="1"/>
  <c r="CP92" i="1"/>
  <c r="CL92" i="1"/>
  <c r="CM92" i="1"/>
  <c r="CE43" i="1"/>
  <c r="CE39" i="1"/>
  <c r="CI89" i="1"/>
  <c r="CE89" i="1"/>
  <c r="CA89" i="1"/>
  <c r="BW89" i="1"/>
  <c r="BS89" i="1"/>
  <c r="BO89" i="1"/>
  <c r="BK89" i="1"/>
  <c r="BG89" i="1"/>
  <c r="BC89" i="1"/>
  <c r="AY89" i="1"/>
  <c r="AU89" i="1"/>
  <c r="AQ89" i="1"/>
  <c r="AM89" i="1"/>
  <c r="AI89" i="1"/>
  <c r="AE89" i="1"/>
  <c r="AA89" i="1"/>
  <c r="W89" i="1"/>
  <c r="S89" i="1"/>
  <c r="O89" i="1"/>
  <c r="K89" i="1"/>
  <c r="G89" i="1"/>
  <c r="CI90" i="1"/>
  <c r="CI88" i="1"/>
  <c r="CI87" i="1"/>
  <c r="CI86" i="1"/>
  <c r="CI83" i="1"/>
  <c r="CI82" i="1"/>
  <c r="CI81" i="1"/>
  <c r="CI80" i="1"/>
  <c r="CI79" i="1"/>
  <c r="CI78" i="1"/>
  <c r="CI77" i="1"/>
  <c r="CI76" i="1"/>
  <c r="CI73" i="1"/>
  <c r="CI72" i="1"/>
  <c r="CI71" i="1"/>
  <c r="CI70" i="1"/>
  <c r="CI67" i="1"/>
  <c r="CI66" i="1"/>
  <c r="CI65" i="1"/>
  <c r="CI64" i="1"/>
  <c r="CI61" i="1"/>
  <c r="CI60" i="1"/>
  <c r="CI59" i="1"/>
  <c r="CI56" i="1"/>
  <c r="CI55" i="1"/>
  <c r="CI54" i="1"/>
  <c r="CI51" i="1"/>
  <c r="CI50" i="1"/>
  <c r="CI49" i="1"/>
  <c r="CI48" i="1"/>
  <c r="CI45" i="1"/>
  <c r="CI44" i="1"/>
  <c r="CI43" i="1"/>
  <c r="CI42" i="1"/>
  <c r="CI41" i="1"/>
  <c r="CI40" i="1"/>
  <c r="CI39" i="1"/>
  <c r="CI36" i="1"/>
  <c r="CI35" i="1"/>
  <c r="CI34" i="1"/>
  <c r="CI33" i="1"/>
  <c r="CI30" i="1"/>
  <c r="CI29" i="1"/>
  <c r="CI28" i="1"/>
  <c r="CI27" i="1"/>
  <c r="CI26" i="1"/>
  <c r="CI23" i="1"/>
  <c r="CI22" i="1"/>
  <c r="CI21" i="1"/>
  <c r="CI20" i="1"/>
  <c r="CI19" i="1"/>
  <c r="CI18" i="1"/>
  <c r="CI17" i="1"/>
  <c r="CI14" i="1"/>
  <c r="CI13" i="1"/>
  <c r="CI12" i="1"/>
  <c r="CI11" i="1"/>
  <c r="CI8" i="1"/>
  <c r="CI7" i="1"/>
  <c r="CI6" i="1"/>
  <c r="CE6" i="1"/>
  <c r="CE7" i="1"/>
  <c r="CE8" i="1"/>
  <c r="CE11" i="1"/>
  <c r="CE12" i="1"/>
  <c r="CE13" i="1"/>
  <c r="CE14" i="1"/>
  <c r="CE17" i="1"/>
  <c r="CE18" i="1"/>
  <c r="CE19" i="1"/>
  <c r="CE20" i="1"/>
  <c r="CE21" i="1"/>
  <c r="CE22" i="1"/>
  <c r="CE23" i="1"/>
  <c r="CE26" i="1"/>
  <c r="CE27" i="1"/>
  <c r="CE28" i="1"/>
  <c r="CE29" i="1"/>
  <c r="CE30" i="1"/>
  <c r="CE33" i="1"/>
  <c r="CE34" i="1"/>
  <c r="CE35" i="1"/>
  <c r="CE36" i="1"/>
  <c r="CE51" i="1"/>
  <c r="CE40" i="1"/>
  <c r="CE41" i="1"/>
  <c r="CE42" i="1"/>
  <c r="CE44" i="1"/>
  <c r="CE45" i="1"/>
  <c r="CE48" i="1"/>
  <c r="CE49" i="1"/>
  <c r="CE50" i="1"/>
  <c r="CE54" i="1"/>
  <c r="CE55" i="1"/>
  <c r="CE56" i="1"/>
  <c r="CE59" i="1"/>
  <c r="CE60" i="1"/>
  <c r="CE61" i="1"/>
  <c r="CE64" i="1"/>
  <c r="CE65" i="1"/>
  <c r="CE66" i="1"/>
  <c r="CE67" i="1"/>
  <c r="CE70" i="1"/>
  <c r="CE71" i="1"/>
  <c r="CE72" i="1"/>
  <c r="CE73" i="1"/>
  <c r="CE76" i="1"/>
  <c r="CE77" i="1"/>
  <c r="CE78" i="1"/>
  <c r="CE79" i="1"/>
  <c r="CE80" i="1"/>
  <c r="CE81" i="1"/>
  <c r="CE82" i="1"/>
  <c r="CE83" i="1"/>
  <c r="CE86" i="1"/>
  <c r="CE87" i="1"/>
  <c r="CE88" i="1"/>
  <c r="CE90" i="1"/>
  <c r="CA6" i="1"/>
  <c r="CA7" i="1"/>
  <c r="CA8" i="1"/>
  <c r="CA11" i="1"/>
  <c r="CA12" i="1"/>
  <c r="CA13" i="1"/>
  <c r="CA14" i="1"/>
  <c r="CA17" i="1"/>
  <c r="CA18" i="1"/>
  <c r="CA19" i="1"/>
  <c r="CA20" i="1"/>
  <c r="CA21" i="1"/>
  <c r="CA22" i="1"/>
  <c r="CA23" i="1"/>
  <c r="CA26" i="1"/>
  <c r="CA27" i="1"/>
  <c r="CA28" i="1"/>
  <c r="CA29" i="1"/>
  <c r="CA30" i="1"/>
  <c r="CA33" i="1"/>
  <c r="CA34" i="1"/>
  <c r="CA35" i="1"/>
  <c r="CA36" i="1"/>
  <c r="CA39" i="1"/>
  <c r="CA40" i="1"/>
  <c r="CA41" i="1"/>
  <c r="CA42" i="1"/>
  <c r="CA43" i="1"/>
  <c r="CA44" i="1"/>
  <c r="CA45" i="1"/>
  <c r="CA48" i="1"/>
  <c r="CA49" i="1"/>
  <c r="CA50" i="1"/>
  <c r="CA51" i="1"/>
  <c r="CA54" i="1"/>
  <c r="CA55" i="1"/>
  <c r="CA56" i="1"/>
  <c r="CA59" i="1"/>
  <c r="CA60" i="1"/>
  <c r="CA61" i="1"/>
  <c r="CA64" i="1"/>
  <c r="CA65" i="1"/>
  <c r="CA66" i="1"/>
  <c r="CA67" i="1"/>
  <c r="CA70" i="1"/>
  <c r="CA71" i="1"/>
  <c r="CA72" i="1"/>
  <c r="CA73" i="1"/>
  <c r="CA76" i="1"/>
  <c r="CA77" i="1"/>
  <c r="CA78" i="1"/>
  <c r="CA79" i="1"/>
  <c r="CA80" i="1"/>
  <c r="CA81" i="1"/>
  <c r="CA82" i="1"/>
  <c r="CA83" i="1"/>
  <c r="CA86" i="1"/>
  <c r="CA87" i="1"/>
  <c r="CA88" i="1"/>
  <c r="CA90" i="1"/>
  <c r="A1" i="5"/>
  <c r="BW6" i="1"/>
  <c r="BW7" i="1"/>
  <c r="BW8" i="1"/>
  <c r="BW11" i="1"/>
  <c r="BW12" i="1"/>
  <c r="BW13" i="1"/>
  <c r="BW14" i="1"/>
  <c r="BW17" i="1"/>
  <c r="BW18" i="1"/>
  <c r="BW19" i="1"/>
  <c r="BW20" i="1"/>
  <c r="BW21" i="1"/>
  <c r="BW22" i="1"/>
  <c r="BW23" i="1"/>
  <c r="BW26" i="1"/>
  <c r="BW27" i="1"/>
  <c r="BW28" i="1"/>
  <c r="BW29" i="1"/>
  <c r="BW30" i="1"/>
  <c r="BW33" i="1"/>
  <c r="BW34" i="1"/>
  <c r="BW35" i="1"/>
  <c r="BW36" i="1"/>
  <c r="BW39" i="1"/>
  <c r="BW40" i="1"/>
  <c r="BW41" i="1"/>
  <c r="BW42" i="1"/>
  <c r="BW43" i="1"/>
  <c r="BW44" i="1"/>
  <c r="BW45" i="1"/>
  <c r="BW48" i="1"/>
  <c r="BW49" i="1"/>
  <c r="BW50" i="1"/>
  <c r="BW51" i="1"/>
  <c r="BW54" i="1"/>
  <c r="BW55" i="1"/>
  <c r="BW56" i="1"/>
  <c r="BW59" i="1"/>
  <c r="BW60" i="1"/>
  <c r="BW61" i="1"/>
  <c r="BW64" i="1"/>
  <c r="BW65" i="1"/>
  <c r="BW66" i="1"/>
  <c r="BW67" i="1"/>
  <c r="BW70" i="1"/>
  <c r="BW71" i="1"/>
  <c r="BW72" i="1"/>
  <c r="BW73" i="1"/>
  <c r="BW76" i="1"/>
  <c r="BW77" i="1"/>
  <c r="BW78" i="1"/>
  <c r="BW79" i="1"/>
  <c r="BW80" i="1"/>
  <c r="BW81" i="1"/>
  <c r="BW82" i="1"/>
  <c r="BW83" i="1"/>
  <c r="BW86" i="1"/>
  <c r="BW87" i="1"/>
  <c r="BW88" i="1"/>
  <c r="BW90" i="1"/>
  <c r="BS6" i="1"/>
  <c r="BS7" i="1"/>
  <c r="BS8" i="1"/>
  <c r="BS11" i="1"/>
  <c r="BS12" i="1"/>
  <c r="BS13" i="1"/>
  <c r="BS14" i="1"/>
  <c r="BS17" i="1"/>
  <c r="BS18" i="1"/>
  <c r="BS19" i="1"/>
  <c r="BS20" i="1"/>
  <c r="BS21" i="1"/>
  <c r="BS22" i="1"/>
  <c r="BS23" i="1"/>
  <c r="BS26" i="1"/>
  <c r="BS27" i="1"/>
  <c r="BS28" i="1"/>
  <c r="BS29" i="1"/>
  <c r="BS30" i="1"/>
  <c r="BS33" i="1"/>
  <c r="BS34" i="1"/>
  <c r="BS35" i="1"/>
  <c r="BS36" i="1"/>
  <c r="BS39" i="1"/>
  <c r="BS40" i="1"/>
  <c r="BS41" i="1"/>
  <c r="BS42" i="1"/>
  <c r="BS43" i="1"/>
  <c r="BS44" i="1"/>
  <c r="BS45" i="1"/>
  <c r="BS48" i="1"/>
  <c r="BS49" i="1"/>
  <c r="BS50" i="1"/>
  <c r="BS51" i="1"/>
  <c r="BS54" i="1"/>
  <c r="BS55" i="1"/>
  <c r="BS56" i="1"/>
  <c r="BS59" i="1"/>
  <c r="BS60" i="1"/>
  <c r="BS61" i="1"/>
  <c r="BS64" i="1"/>
  <c r="BS65" i="1"/>
  <c r="BS66" i="1"/>
  <c r="BS67" i="1"/>
  <c r="BS70" i="1"/>
  <c r="BS71" i="1"/>
  <c r="BS72" i="1"/>
  <c r="BS73" i="1"/>
  <c r="BS76" i="1"/>
  <c r="BS77" i="1"/>
  <c r="BS78" i="1"/>
  <c r="BS79" i="1"/>
  <c r="BS80" i="1"/>
  <c r="BS81" i="1"/>
  <c r="BS82" i="1"/>
  <c r="BS83" i="1"/>
  <c r="BS86" i="1"/>
  <c r="BS87" i="1"/>
  <c r="BS88" i="1"/>
  <c r="BS90" i="1"/>
  <c r="BO6" i="1"/>
  <c r="BO7" i="1"/>
  <c r="BO8" i="1"/>
  <c r="BO11" i="1"/>
  <c r="BO12" i="1"/>
  <c r="BO13" i="1"/>
  <c r="BO14" i="1"/>
  <c r="BO17" i="1"/>
  <c r="BO18" i="1"/>
  <c r="BO19" i="1"/>
  <c r="BO20" i="1"/>
  <c r="BO21" i="1"/>
  <c r="BO22" i="1"/>
  <c r="BO23" i="1"/>
  <c r="BO26" i="1"/>
  <c r="BO27" i="1"/>
  <c r="BO28" i="1"/>
  <c r="BO29" i="1"/>
  <c r="BO30" i="1"/>
  <c r="BO33" i="1"/>
  <c r="BO34" i="1"/>
  <c r="BO35" i="1"/>
  <c r="BO36" i="1"/>
  <c r="BO39" i="1"/>
  <c r="BO40" i="1"/>
  <c r="BO41" i="1"/>
  <c r="BO42" i="1"/>
  <c r="BO43" i="1"/>
  <c r="BO44" i="1"/>
  <c r="BO45" i="1"/>
  <c r="BO48" i="1"/>
  <c r="BO49" i="1"/>
  <c r="BO50" i="1"/>
  <c r="BO51" i="1"/>
  <c r="BO54" i="1"/>
  <c r="BO55" i="1"/>
  <c r="BO56" i="1"/>
  <c r="BO59" i="1"/>
  <c r="BO60" i="1"/>
  <c r="BO61" i="1"/>
  <c r="BO64" i="1"/>
  <c r="BO65" i="1"/>
  <c r="BO66" i="1"/>
  <c r="BO67" i="1"/>
  <c r="BO70" i="1"/>
  <c r="BO71" i="1"/>
  <c r="BO72" i="1"/>
  <c r="BO73" i="1"/>
  <c r="BO76" i="1"/>
  <c r="BO77" i="1"/>
  <c r="BO78" i="1"/>
  <c r="BO79" i="1"/>
  <c r="BO80" i="1"/>
  <c r="BO81" i="1"/>
  <c r="BO82" i="1"/>
  <c r="BO83" i="1"/>
  <c r="BO86" i="1"/>
  <c r="BO87" i="1"/>
  <c r="BO88" i="1"/>
  <c r="BO90" i="1"/>
  <c r="BK6" i="1"/>
  <c r="BK7" i="1"/>
  <c r="BK8" i="1"/>
  <c r="BK11" i="1"/>
  <c r="BK12" i="1"/>
  <c r="BK13" i="1"/>
  <c r="BK14" i="1"/>
  <c r="BK17" i="1"/>
  <c r="BK18" i="1"/>
  <c r="BK19" i="1"/>
  <c r="BK20" i="1"/>
  <c r="BK21" i="1"/>
  <c r="BK22" i="1"/>
  <c r="BK23" i="1"/>
  <c r="BK26" i="1"/>
  <c r="BK27" i="1"/>
  <c r="BK28" i="1"/>
  <c r="BK29" i="1"/>
  <c r="BK30" i="1"/>
  <c r="BK33" i="1"/>
  <c r="BK34" i="1"/>
  <c r="BK35" i="1"/>
  <c r="BK36" i="1"/>
  <c r="BK39" i="1"/>
  <c r="BK40" i="1"/>
  <c r="BK41" i="1"/>
  <c r="BK42" i="1"/>
  <c r="BK43" i="1"/>
  <c r="BK44" i="1"/>
  <c r="BK45" i="1"/>
  <c r="BK48" i="1"/>
  <c r="BK49" i="1"/>
  <c r="BK50" i="1"/>
  <c r="BK51" i="1"/>
  <c r="BK54" i="1"/>
  <c r="BK55" i="1"/>
  <c r="BK56" i="1"/>
  <c r="BK59" i="1"/>
  <c r="BK60" i="1"/>
  <c r="BK61" i="1"/>
  <c r="BK64" i="1"/>
  <c r="BK65" i="1"/>
  <c r="BK66" i="1"/>
  <c r="BK67" i="1"/>
  <c r="BK70" i="1"/>
  <c r="BK71" i="1"/>
  <c r="BK72" i="1"/>
  <c r="BK73" i="1"/>
  <c r="BK76" i="1"/>
  <c r="BK77" i="1"/>
  <c r="BK78" i="1"/>
  <c r="BK79" i="1"/>
  <c r="BK80" i="1"/>
  <c r="BK81" i="1"/>
  <c r="BK82" i="1"/>
  <c r="BK83" i="1"/>
  <c r="BK86" i="1"/>
  <c r="BK87" i="1"/>
  <c r="BK88" i="1"/>
  <c r="BK90" i="1"/>
  <c r="BG6" i="1"/>
  <c r="BG7" i="1"/>
  <c r="BG8" i="1"/>
  <c r="BG11" i="1"/>
  <c r="BG12" i="1"/>
  <c r="BG13" i="1"/>
  <c r="BG14" i="1"/>
  <c r="BG17" i="1"/>
  <c r="BG18" i="1"/>
  <c r="BG19" i="1"/>
  <c r="BG20" i="1"/>
  <c r="BG21" i="1"/>
  <c r="BG22" i="1"/>
  <c r="BG23" i="1"/>
  <c r="BG26" i="1"/>
  <c r="BG27" i="1"/>
  <c r="BG28" i="1"/>
  <c r="BG29" i="1"/>
  <c r="BG30" i="1"/>
  <c r="BG33" i="1"/>
  <c r="BG34" i="1"/>
  <c r="BG35" i="1"/>
  <c r="BG36" i="1"/>
  <c r="BG39" i="1"/>
  <c r="BG40" i="1"/>
  <c r="BG41" i="1"/>
  <c r="BG42" i="1"/>
  <c r="BG43" i="1"/>
  <c r="BG44" i="1"/>
  <c r="BG45" i="1"/>
  <c r="BG48" i="1"/>
  <c r="BG49" i="1"/>
  <c r="BG50" i="1"/>
  <c r="BG51" i="1"/>
  <c r="BG54" i="1"/>
  <c r="BG55" i="1"/>
  <c r="BG56" i="1"/>
  <c r="BG59" i="1"/>
  <c r="BG60" i="1"/>
  <c r="BG61" i="1"/>
  <c r="BG64" i="1"/>
  <c r="BG65" i="1"/>
  <c r="BG66" i="1"/>
  <c r="BG67" i="1"/>
  <c r="BG70" i="1"/>
  <c r="BG71" i="1"/>
  <c r="BG72" i="1"/>
  <c r="BG73" i="1"/>
  <c r="BG76" i="1"/>
  <c r="BG77" i="1"/>
  <c r="BG78" i="1"/>
  <c r="BG79" i="1"/>
  <c r="BG80" i="1"/>
  <c r="BG81" i="1"/>
  <c r="BG82" i="1"/>
  <c r="BG83" i="1"/>
  <c r="BG86" i="1"/>
  <c r="BG87" i="1"/>
  <c r="BG88" i="1"/>
  <c r="BG90" i="1"/>
  <c r="BC6" i="1"/>
  <c r="BC7" i="1"/>
  <c r="BC8" i="1"/>
  <c r="BC11" i="1"/>
  <c r="BC12" i="1"/>
  <c r="BC13" i="1"/>
  <c r="BC14" i="1"/>
  <c r="BC17" i="1"/>
  <c r="BC18" i="1"/>
  <c r="BC19" i="1"/>
  <c r="BC20" i="1"/>
  <c r="BC21" i="1"/>
  <c r="BC22" i="1"/>
  <c r="BC23" i="1"/>
  <c r="BC26" i="1"/>
  <c r="BC27" i="1"/>
  <c r="BC28" i="1"/>
  <c r="BC29" i="1"/>
  <c r="BC30" i="1"/>
  <c r="BC33" i="1"/>
  <c r="BC34" i="1"/>
  <c r="BC35" i="1"/>
  <c r="BC36" i="1"/>
  <c r="BC39" i="1"/>
  <c r="BC40" i="1"/>
  <c r="BC41" i="1"/>
  <c r="BC42" i="1"/>
  <c r="BC43" i="1"/>
  <c r="BC44" i="1"/>
  <c r="BC45" i="1"/>
  <c r="BC48" i="1"/>
  <c r="BC49" i="1"/>
  <c r="BC50" i="1"/>
  <c r="BC51" i="1"/>
  <c r="BC54" i="1"/>
  <c r="BC55" i="1"/>
  <c r="BC56" i="1"/>
  <c r="BC59" i="1"/>
  <c r="BC60" i="1"/>
  <c r="BC61" i="1"/>
  <c r="BC64" i="1"/>
  <c r="BC65" i="1"/>
  <c r="BC66" i="1"/>
  <c r="BC67" i="1"/>
  <c r="BC70" i="1"/>
  <c r="BC71" i="1"/>
  <c r="BC72" i="1"/>
  <c r="BC73" i="1"/>
  <c r="BC76" i="1"/>
  <c r="BC77" i="1"/>
  <c r="BC78" i="1"/>
  <c r="BC79" i="1"/>
  <c r="BC80" i="1"/>
  <c r="BC81" i="1"/>
  <c r="BC82" i="1"/>
  <c r="BC83" i="1"/>
  <c r="BC86" i="1"/>
  <c r="BC87" i="1"/>
  <c r="BC88" i="1"/>
  <c r="BC90" i="1"/>
  <c r="AY6" i="1"/>
  <c r="AY7" i="1"/>
  <c r="AY8" i="1"/>
  <c r="AY11" i="1"/>
  <c r="AY12" i="1"/>
  <c r="AY13" i="1"/>
  <c r="AY14" i="1"/>
  <c r="AY17" i="1"/>
  <c r="AY18" i="1"/>
  <c r="AY19" i="1"/>
  <c r="AY20" i="1"/>
  <c r="AY21" i="1"/>
  <c r="AY22" i="1"/>
  <c r="AY23" i="1"/>
  <c r="AY26" i="1"/>
  <c r="AY27" i="1"/>
  <c r="AY28" i="1"/>
  <c r="AY29" i="1"/>
  <c r="AY30" i="1"/>
  <c r="AY33" i="1"/>
  <c r="AY34" i="1"/>
  <c r="AY35" i="1"/>
  <c r="AY36" i="1"/>
  <c r="AY39" i="1"/>
  <c r="AY40" i="1"/>
  <c r="AY41" i="1"/>
  <c r="AY42" i="1"/>
  <c r="AY43" i="1"/>
  <c r="AY44" i="1"/>
  <c r="AY45" i="1"/>
  <c r="AY48" i="1"/>
  <c r="AY49" i="1"/>
  <c r="AY50" i="1"/>
  <c r="AY51" i="1"/>
  <c r="AY54" i="1"/>
  <c r="AY55" i="1"/>
  <c r="AY56" i="1"/>
  <c r="AY59" i="1"/>
  <c r="AY60" i="1"/>
  <c r="AY61" i="1"/>
  <c r="AY64" i="1"/>
  <c r="AY65" i="1"/>
  <c r="AY66" i="1"/>
  <c r="AY67" i="1"/>
  <c r="AY70" i="1"/>
  <c r="AY71" i="1"/>
  <c r="AY72" i="1"/>
  <c r="AY73" i="1"/>
  <c r="AY76" i="1"/>
  <c r="AY77" i="1"/>
  <c r="AY78" i="1"/>
  <c r="AY79" i="1"/>
  <c r="AY80" i="1"/>
  <c r="AY81" i="1"/>
  <c r="AY82" i="1"/>
  <c r="AY83" i="1"/>
  <c r="AY86" i="1"/>
  <c r="AY87" i="1"/>
  <c r="AY88" i="1"/>
  <c r="AY90" i="1"/>
  <c r="AU6" i="1"/>
  <c r="AU7" i="1"/>
  <c r="AU8" i="1"/>
  <c r="AU11" i="1"/>
  <c r="AU12" i="1"/>
  <c r="AU13" i="1"/>
  <c r="AU14" i="1"/>
  <c r="AU17" i="1"/>
  <c r="AU18" i="1"/>
  <c r="AU19" i="1"/>
  <c r="AU20" i="1"/>
  <c r="AU21" i="1"/>
  <c r="AU22" i="1"/>
  <c r="AU23" i="1"/>
  <c r="AU26" i="1"/>
  <c r="AU27" i="1"/>
  <c r="AU28" i="1"/>
  <c r="AU29" i="1"/>
  <c r="AU30" i="1"/>
  <c r="AU33" i="1"/>
  <c r="AU34" i="1"/>
  <c r="AU35" i="1"/>
  <c r="AU36" i="1"/>
  <c r="AU39" i="1"/>
  <c r="AU40" i="1"/>
  <c r="AU41" i="1"/>
  <c r="AU42" i="1"/>
  <c r="AU43" i="1"/>
  <c r="AU44" i="1"/>
  <c r="AU45" i="1"/>
  <c r="AU48" i="1"/>
  <c r="AU49" i="1"/>
  <c r="AU50" i="1"/>
  <c r="AU51" i="1"/>
  <c r="AU54" i="1"/>
  <c r="AU55" i="1"/>
  <c r="AU56" i="1"/>
  <c r="AU59" i="1"/>
  <c r="AU60" i="1"/>
  <c r="AU61" i="1"/>
  <c r="AU64" i="1"/>
  <c r="AU65" i="1"/>
  <c r="AU66" i="1"/>
  <c r="AU67" i="1"/>
  <c r="AU70" i="1"/>
  <c r="AU71" i="1"/>
  <c r="AU72" i="1"/>
  <c r="AU73" i="1"/>
  <c r="AU76" i="1"/>
  <c r="AU77" i="1"/>
  <c r="AU78" i="1"/>
  <c r="AU79" i="1"/>
  <c r="AU80" i="1"/>
  <c r="AU81" i="1"/>
  <c r="AU82" i="1"/>
  <c r="AU83" i="1"/>
  <c r="AU86" i="1"/>
  <c r="AU87" i="1"/>
  <c r="AU88" i="1"/>
  <c r="AU90" i="1"/>
  <c r="AQ6" i="1"/>
  <c r="AQ7" i="1"/>
  <c r="AQ8" i="1"/>
  <c r="AQ11" i="1"/>
  <c r="AQ12" i="1"/>
  <c r="AQ13" i="1"/>
  <c r="AQ14" i="1"/>
  <c r="AQ17" i="1"/>
  <c r="AQ18" i="1"/>
  <c r="AQ19" i="1"/>
  <c r="AQ20" i="1"/>
  <c r="AQ21" i="1"/>
  <c r="AQ22" i="1"/>
  <c r="AQ23" i="1"/>
  <c r="AQ26" i="1"/>
  <c r="AQ27" i="1"/>
  <c r="AQ28" i="1"/>
  <c r="AQ29" i="1"/>
  <c r="AQ30" i="1"/>
  <c r="AQ33" i="1"/>
  <c r="AQ34" i="1"/>
  <c r="AQ35" i="1"/>
  <c r="AQ36" i="1"/>
  <c r="AQ39" i="1"/>
  <c r="AQ40" i="1"/>
  <c r="AQ41" i="1"/>
  <c r="AQ42" i="1"/>
  <c r="AQ43" i="1"/>
  <c r="AQ44" i="1"/>
  <c r="AQ45" i="1"/>
  <c r="AQ48" i="1"/>
  <c r="AQ49" i="1"/>
  <c r="AQ50" i="1"/>
  <c r="AQ51" i="1"/>
  <c r="AQ54" i="1"/>
  <c r="AQ55" i="1"/>
  <c r="AQ56" i="1"/>
  <c r="AQ59" i="1"/>
  <c r="AQ60" i="1"/>
  <c r="AQ61" i="1"/>
  <c r="AQ64" i="1"/>
  <c r="AQ65" i="1"/>
  <c r="AQ66" i="1"/>
  <c r="AQ67" i="1"/>
  <c r="AQ70" i="1"/>
  <c r="AQ71" i="1"/>
  <c r="AQ72" i="1"/>
  <c r="AQ73" i="1"/>
  <c r="AQ76" i="1"/>
  <c r="AQ77" i="1"/>
  <c r="AQ78" i="1"/>
  <c r="AQ79" i="1"/>
  <c r="AQ80" i="1"/>
  <c r="AQ81" i="1"/>
  <c r="AQ82" i="1"/>
  <c r="AQ83" i="1"/>
  <c r="AQ86" i="1"/>
  <c r="AQ87" i="1"/>
  <c r="AQ88" i="1"/>
  <c r="AQ90" i="1"/>
  <c r="AM6" i="1"/>
  <c r="AM7" i="1"/>
  <c r="AM8" i="1"/>
  <c r="AM11" i="1"/>
  <c r="AM12" i="1"/>
  <c r="AM13" i="1"/>
  <c r="AM14" i="1"/>
  <c r="AM17" i="1"/>
  <c r="AM18" i="1"/>
  <c r="AM19" i="1"/>
  <c r="AM20" i="1"/>
  <c r="AM21" i="1"/>
  <c r="AM22" i="1"/>
  <c r="AM23" i="1"/>
  <c r="AM26" i="1"/>
  <c r="AM27" i="1"/>
  <c r="AM28" i="1"/>
  <c r="AM29" i="1"/>
  <c r="AM30" i="1"/>
  <c r="AM33" i="1"/>
  <c r="AM34" i="1"/>
  <c r="AM35" i="1"/>
  <c r="AM36" i="1"/>
  <c r="AM39" i="1"/>
  <c r="AM40" i="1"/>
  <c r="AM41" i="1"/>
  <c r="AM42" i="1"/>
  <c r="AM43" i="1"/>
  <c r="AM44" i="1"/>
  <c r="AM45" i="1"/>
  <c r="AM48" i="1"/>
  <c r="AM49" i="1"/>
  <c r="AM50" i="1"/>
  <c r="AM51" i="1"/>
  <c r="AM54" i="1"/>
  <c r="AM55" i="1"/>
  <c r="AM56" i="1"/>
  <c r="AM59" i="1"/>
  <c r="AM60" i="1"/>
  <c r="AM61" i="1"/>
  <c r="AM64" i="1"/>
  <c r="AM65" i="1"/>
  <c r="AM66" i="1"/>
  <c r="AM67" i="1"/>
  <c r="AM70" i="1"/>
  <c r="AM71" i="1"/>
  <c r="AM72" i="1"/>
  <c r="AM73" i="1"/>
  <c r="AM76" i="1"/>
  <c r="AM77" i="1"/>
  <c r="AM78" i="1"/>
  <c r="AM79" i="1"/>
  <c r="AM80" i="1"/>
  <c r="AM81" i="1"/>
  <c r="AM82" i="1"/>
  <c r="AM83" i="1"/>
  <c r="AM86" i="1"/>
  <c r="AM87" i="1"/>
  <c r="AM88" i="1"/>
  <c r="AM90" i="1"/>
  <c r="AE6" i="1"/>
  <c r="AE7" i="1"/>
  <c r="AE8" i="1"/>
  <c r="AE11" i="1"/>
  <c r="AE12" i="1"/>
  <c r="AE13" i="1"/>
  <c r="AE14" i="1"/>
  <c r="AE17" i="1"/>
  <c r="AE18" i="1"/>
  <c r="AE19" i="1"/>
  <c r="AE20" i="1"/>
  <c r="AE21" i="1"/>
  <c r="AE22" i="1"/>
  <c r="AE23" i="1"/>
  <c r="AE26" i="1"/>
  <c r="AE27" i="1"/>
  <c r="AE28" i="1"/>
  <c r="AE29" i="1"/>
  <c r="AE30" i="1"/>
  <c r="AE33" i="1"/>
  <c r="AE34" i="1"/>
  <c r="AE35" i="1"/>
  <c r="AE36" i="1"/>
  <c r="AE39" i="1"/>
  <c r="AE40" i="1"/>
  <c r="AE41" i="1"/>
  <c r="AE42" i="1"/>
  <c r="AE43" i="1"/>
  <c r="AE44" i="1"/>
  <c r="AE45" i="1"/>
  <c r="AE48" i="1"/>
  <c r="AE49" i="1"/>
  <c r="AE50" i="1"/>
  <c r="AE51" i="1"/>
  <c r="AE54" i="1"/>
  <c r="AE55" i="1"/>
  <c r="AE56" i="1"/>
  <c r="AE59" i="1"/>
  <c r="AE60" i="1"/>
  <c r="AE61" i="1"/>
  <c r="AE64" i="1"/>
  <c r="AE65" i="1"/>
  <c r="AE66" i="1"/>
  <c r="AE67" i="1"/>
  <c r="AE70" i="1"/>
  <c r="AE71" i="1"/>
  <c r="AE72" i="1"/>
  <c r="AE73" i="1"/>
  <c r="AE76" i="1"/>
  <c r="AE77" i="1"/>
  <c r="AE78" i="1"/>
  <c r="AE79" i="1"/>
  <c r="AE80" i="1"/>
  <c r="AE81" i="1"/>
  <c r="AE82" i="1"/>
  <c r="AE83" i="1"/>
  <c r="AE86" i="1"/>
  <c r="AE87" i="1"/>
  <c r="AE88" i="1"/>
  <c r="AE90" i="1"/>
  <c r="AA6" i="1"/>
  <c r="AA7" i="1"/>
  <c r="AA8" i="1"/>
  <c r="AA11" i="1"/>
  <c r="AA12" i="1"/>
  <c r="AA13" i="1"/>
  <c r="AA14" i="1"/>
  <c r="AA17" i="1"/>
  <c r="AA18" i="1"/>
  <c r="AA19" i="1"/>
  <c r="AA20" i="1"/>
  <c r="AA21" i="1"/>
  <c r="AA22" i="1"/>
  <c r="AA23" i="1"/>
  <c r="AA26" i="1"/>
  <c r="AA27" i="1"/>
  <c r="AA28" i="1"/>
  <c r="AA29" i="1"/>
  <c r="AA30" i="1"/>
  <c r="AA33" i="1"/>
  <c r="AA34" i="1"/>
  <c r="AA35" i="1"/>
  <c r="AA36" i="1"/>
  <c r="AA39" i="1"/>
  <c r="AA40" i="1"/>
  <c r="AA41" i="1"/>
  <c r="AA42" i="1"/>
  <c r="AA43" i="1"/>
  <c r="AA44" i="1"/>
  <c r="AA45" i="1"/>
  <c r="AA48" i="1"/>
  <c r="AA49" i="1"/>
  <c r="AA50" i="1"/>
  <c r="AA51" i="1"/>
  <c r="AA54" i="1"/>
  <c r="AA55" i="1"/>
  <c r="AA56" i="1"/>
  <c r="AA59" i="1"/>
  <c r="AA60" i="1"/>
  <c r="AA61" i="1"/>
  <c r="AA64" i="1"/>
  <c r="AA65" i="1"/>
  <c r="AA66" i="1"/>
  <c r="AA67" i="1"/>
  <c r="AA70" i="1"/>
  <c r="AA71" i="1"/>
  <c r="AA72" i="1"/>
  <c r="AA73" i="1"/>
  <c r="AA76" i="1"/>
  <c r="AA77" i="1"/>
  <c r="AA78" i="1"/>
  <c r="AA79" i="1"/>
  <c r="AA80" i="1"/>
  <c r="AA81" i="1"/>
  <c r="AA82" i="1"/>
  <c r="AA83" i="1"/>
  <c r="AA86" i="1"/>
  <c r="AA87" i="1"/>
  <c r="AA88" i="1"/>
  <c r="AA90" i="1"/>
  <c r="W6" i="1"/>
  <c r="W7" i="1"/>
  <c r="W8" i="1"/>
  <c r="W11" i="1"/>
  <c r="W12" i="1"/>
  <c r="W13" i="1"/>
  <c r="W14" i="1"/>
  <c r="W17" i="1"/>
  <c r="W18" i="1"/>
  <c r="W19" i="1"/>
  <c r="W20" i="1"/>
  <c r="W21" i="1"/>
  <c r="W22" i="1"/>
  <c r="W23" i="1"/>
  <c r="W26" i="1"/>
  <c r="W27" i="1"/>
  <c r="W28" i="1"/>
  <c r="W29" i="1"/>
  <c r="W30" i="1"/>
  <c r="W33" i="1"/>
  <c r="W34" i="1"/>
  <c r="W35" i="1"/>
  <c r="W36" i="1"/>
  <c r="W39" i="1"/>
  <c r="W40" i="1"/>
  <c r="W41" i="1"/>
  <c r="W42" i="1"/>
  <c r="W43" i="1"/>
  <c r="W44" i="1"/>
  <c r="W45" i="1"/>
  <c r="W48" i="1"/>
  <c r="W49" i="1"/>
  <c r="W50" i="1"/>
  <c r="W51" i="1"/>
  <c r="W54" i="1"/>
  <c r="W55" i="1"/>
  <c r="W56" i="1"/>
  <c r="W59" i="1"/>
  <c r="W60" i="1"/>
  <c r="W61" i="1"/>
  <c r="W64" i="1"/>
  <c r="W65" i="1"/>
  <c r="W66" i="1"/>
  <c r="W67" i="1"/>
  <c r="W70" i="1"/>
  <c r="W71" i="1"/>
  <c r="W72" i="1"/>
  <c r="W73" i="1"/>
  <c r="W76" i="1"/>
  <c r="W77" i="1"/>
  <c r="W78" i="1"/>
  <c r="W79" i="1"/>
  <c r="W80" i="1"/>
  <c r="W81" i="1"/>
  <c r="W82" i="1"/>
  <c r="W83" i="1"/>
  <c r="W86" i="1"/>
  <c r="W87" i="1"/>
  <c r="W88" i="1"/>
  <c r="W90" i="1"/>
  <c r="S6" i="1"/>
  <c r="S7" i="1"/>
  <c r="S8" i="1"/>
  <c r="S11" i="1"/>
  <c r="S12" i="1"/>
  <c r="S13" i="1"/>
  <c r="S14" i="1"/>
  <c r="S17" i="1"/>
  <c r="S18" i="1"/>
  <c r="S19" i="1"/>
  <c r="S20" i="1"/>
  <c r="S21" i="1"/>
  <c r="S22" i="1"/>
  <c r="S23" i="1"/>
  <c r="S26" i="1"/>
  <c r="S27" i="1"/>
  <c r="S28" i="1"/>
  <c r="S29" i="1"/>
  <c r="S30" i="1"/>
  <c r="S33" i="1"/>
  <c r="S34" i="1"/>
  <c r="S35" i="1"/>
  <c r="S36" i="1"/>
  <c r="S39" i="1"/>
  <c r="S40" i="1"/>
  <c r="S41" i="1"/>
  <c r="S42" i="1"/>
  <c r="S43" i="1"/>
  <c r="S44" i="1"/>
  <c r="S45" i="1"/>
  <c r="S48" i="1"/>
  <c r="S49" i="1"/>
  <c r="S50" i="1"/>
  <c r="S51" i="1"/>
  <c r="S54" i="1"/>
  <c r="S55" i="1"/>
  <c r="S56" i="1"/>
  <c r="S59" i="1"/>
  <c r="S60" i="1"/>
  <c r="S61" i="1"/>
  <c r="S64" i="1"/>
  <c r="S65" i="1"/>
  <c r="S66" i="1"/>
  <c r="S67" i="1"/>
  <c r="S70" i="1"/>
  <c r="S71" i="1"/>
  <c r="S72" i="1"/>
  <c r="S73" i="1"/>
  <c r="S76" i="1"/>
  <c r="S77" i="1"/>
  <c r="S78" i="1"/>
  <c r="S79" i="1"/>
  <c r="S80" i="1"/>
  <c r="S81" i="1"/>
  <c r="S82" i="1"/>
  <c r="S83" i="1"/>
  <c r="S86" i="1"/>
  <c r="S87" i="1"/>
  <c r="S88" i="1"/>
  <c r="S90" i="1"/>
  <c r="O6" i="1"/>
  <c r="O7" i="1"/>
  <c r="O8" i="1"/>
  <c r="O11" i="1"/>
  <c r="O12" i="1"/>
  <c r="O13" i="1"/>
  <c r="O14" i="1"/>
  <c r="O26" i="1"/>
  <c r="O27" i="1"/>
  <c r="O28" i="1"/>
  <c r="O29" i="1"/>
  <c r="O30" i="1"/>
  <c r="O33" i="1"/>
  <c r="O34" i="1"/>
  <c r="O35" i="1"/>
  <c r="O36" i="1"/>
  <c r="O48" i="1"/>
  <c r="O49" i="1"/>
  <c r="O50" i="1"/>
  <c r="O51" i="1"/>
  <c r="O54" i="1"/>
  <c r="O55" i="1"/>
  <c r="O56" i="1"/>
  <c r="O59" i="1"/>
  <c r="O60" i="1"/>
  <c r="O61" i="1"/>
  <c r="O64" i="1"/>
  <c r="O65" i="1"/>
  <c r="O66" i="1"/>
  <c r="O67" i="1"/>
  <c r="O70" i="1"/>
  <c r="O71" i="1"/>
  <c r="O72" i="1"/>
  <c r="O73" i="1"/>
  <c r="O86" i="1"/>
  <c r="O87" i="1"/>
  <c r="O88" i="1"/>
  <c r="O90" i="1"/>
  <c r="O17" i="1"/>
  <c r="O18" i="1"/>
  <c r="O19" i="1"/>
  <c r="O20" i="1"/>
  <c r="O21" i="1"/>
  <c r="O22" i="1"/>
  <c r="O23" i="1"/>
  <c r="O39" i="1"/>
  <c r="O40" i="1"/>
  <c r="O41" i="1"/>
  <c r="O42" i="1"/>
  <c r="O43" i="1"/>
  <c r="O44" i="1"/>
  <c r="O45" i="1"/>
  <c r="O76" i="1"/>
  <c r="O77" i="1"/>
  <c r="O78" i="1"/>
  <c r="O79" i="1"/>
  <c r="O80" i="1"/>
  <c r="O81" i="1"/>
  <c r="O82" i="1"/>
  <c r="O83" i="1"/>
  <c r="K6" i="1"/>
  <c r="K7" i="1"/>
  <c r="K8" i="1"/>
  <c r="K11" i="1"/>
  <c r="K12" i="1"/>
  <c r="K13" i="1"/>
  <c r="K14" i="1"/>
  <c r="K26" i="1"/>
  <c r="K27" i="1"/>
  <c r="K28" i="1"/>
  <c r="K29" i="1"/>
  <c r="K30" i="1"/>
  <c r="K33" i="1"/>
  <c r="K34" i="1"/>
  <c r="K35" i="1"/>
  <c r="K36" i="1"/>
  <c r="K48" i="1"/>
  <c r="K49" i="1"/>
  <c r="K50" i="1"/>
  <c r="K51" i="1"/>
  <c r="K54" i="1"/>
  <c r="K55" i="1"/>
  <c r="K56" i="1"/>
  <c r="K59" i="1"/>
  <c r="K60" i="1"/>
  <c r="K61" i="1"/>
  <c r="K64" i="1"/>
  <c r="K65" i="1"/>
  <c r="K66" i="1"/>
  <c r="K67" i="1"/>
  <c r="K70" i="1"/>
  <c r="K71" i="1"/>
  <c r="K72" i="1"/>
  <c r="K73" i="1"/>
  <c r="K86" i="1"/>
  <c r="K87" i="1"/>
  <c r="K88" i="1"/>
  <c r="K90" i="1"/>
  <c r="K17" i="1"/>
  <c r="K18" i="1"/>
  <c r="K19" i="1"/>
  <c r="K20" i="1"/>
  <c r="K21" i="1"/>
  <c r="K22" i="1"/>
  <c r="K23" i="1"/>
  <c r="K39" i="1"/>
  <c r="K40" i="1"/>
  <c r="K41" i="1"/>
  <c r="K42" i="1"/>
  <c r="K43" i="1"/>
  <c r="K44" i="1"/>
  <c r="K45" i="1"/>
  <c r="K76" i="1"/>
  <c r="K77" i="1"/>
  <c r="K78" i="1"/>
  <c r="K79" i="1"/>
  <c r="K80" i="1"/>
  <c r="K81" i="1"/>
  <c r="K82" i="1"/>
  <c r="K83" i="1"/>
  <c r="AI6" i="1"/>
  <c r="AI7" i="1"/>
  <c r="AI8" i="1"/>
  <c r="AI11" i="1"/>
  <c r="AI12" i="1"/>
  <c r="AI13" i="1"/>
  <c r="AI14" i="1"/>
  <c r="AI26" i="1"/>
  <c r="AI27" i="1"/>
  <c r="AI28" i="1"/>
  <c r="AI29" i="1"/>
  <c r="AI30" i="1"/>
  <c r="AI33" i="1"/>
  <c r="AI34" i="1"/>
  <c r="AI35" i="1"/>
  <c r="AI36" i="1"/>
  <c r="AI48" i="1"/>
  <c r="AI49" i="1"/>
  <c r="AI50" i="1"/>
  <c r="AI51" i="1"/>
  <c r="AI54" i="1"/>
  <c r="AI55" i="1"/>
  <c r="AI56" i="1"/>
  <c r="AI59" i="1"/>
  <c r="AI60" i="1"/>
  <c r="AI61" i="1"/>
  <c r="AI64" i="1"/>
  <c r="AI65" i="1"/>
  <c r="AI66" i="1"/>
  <c r="AI67" i="1"/>
  <c r="AI70" i="1"/>
  <c r="AI71" i="1"/>
  <c r="AI72" i="1"/>
  <c r="AI73" i="1"/>
  <c r="AI86" i="1"/>
  <c r="AI87" i="1"/>
  <c r="AI88" i="1"/>
  <c r="AI90" i="1"/>
  <c r="AI17" i="1"/>
  <c r="AI18" i="1"/>
  <c r="AI19" i="1"/>
  <c r="AI20" i="1"/>
  <c r="AI21" i="1"/>
  <c r="AI22" i="1"/>
  <c r="AI23" i="1"/>
  <c r="AI39" i="1"/>
  <c r="AI40" i="1"/>
  <c r="AI41" i="1"/>
  <c r="AI42" i="1"/>
  <c r="AI43" i="1"/>
  <c r="AI44" i="1"/>
  <c r="AI45" i="1"/>
  <c r="AI76" i="1"/>
  <c r="AI77" i="1"/>
  <c r="AI78" i="1"/>
  <c r="AI79" i="1"/>
  <c r="AI80" i="1"/>
  <c r="AI81" i="1"/>
  <c r="AI82" i="1"/>
  <c r="AI83" i="1"/>
  <c r="G6" i="1"/>
  <c r="G7" i="1"/>
  <c r="G8" i="1"/>
  <c r="G11" i="1"/>
  <c r="G12" i="1"/>
  <c r="G13" i="1"/>
  <c r="G14" i="1"/>
  <c r="G26" i="1"/>
  <c r="G27" i="1"/>
  <c r="G28" i="1"/>
  <c r="G29" i="1"/>
  <c r="G30" i="1"/>
  <c r="G33" i="1"/>
  <c r="G34" i="1"/>
  <c r="G35" i="1"/>
  <c r="G36" i="1"/>
  <c r="G48" i="1"/>
  <c r="G49" i="1"/>
  <c r="G50" i="1"/>
  <c r="G51" i="1"/>
  <c r="G54" i="1"/>
  <c r="G55" i="1"/>
  <c r="G56" i="1"/>
  <c r="G59" i="1"/>
  <c r="G60" i="1"/>
  <c r="G61" i="1"/>
  <c r="G64" i="1"/>
  <c r="G65" i="1"/>
  <c r="G66" i="1"/>
  <c r="G67" i="1"/>
  <c r="G70" i="1"/>
  <c r="G71" i="1"/>
  <c r="G72" i="1"/>
  <c r="G73" i="1"/>
  <c r="G86" i="1"/>
  <c r="G87" i="1"/>
  <c r="G88" i="1"/>
  <c r="G90" i="1"/>
  <c r="G17" i="1"/>
  <c r="G18" i="1"/>
  <c r="G19" i="1"/>
  <c r="G20" i="1"/>
  <c r="G21" i="1"/>
  <c r="G22" i="1"/>
  <c r="G23" i="1"/>
  <c r="G39" i="1"/>
  <c r="G40" i="1"/>
  <c r="G41" i="1"/>
  <c r="G42" i="1"/>
  <c r="G43" i="1"/>
  <c r="G44" i="1"/>
  <c r="G45" i="1"/>
  <c r="G76" i="1"/>
  <c r="G77" i="1"/>
  <c r="G78" i="1"/>
  <c r="G79" i="1"/>
  <c r="G80" i="1"/>
  <c r="G81" i="1"/>
  <c r="G82" i="1"/>
  <c r="G83" i="1"/>
  <c r="A1" i="4"/>
  <c r="A1" i="1"/>
  <c r="D5" i="1"/>
  <c r="D10" i="1"/>
  <c r="D16" i="1"/>
  <c r="D25" i="1"/>
  <c r="D32" i="1"/>
  <c r="D38" i="1"/>
  <c r="D47" i="1"/>
  <c r="D53" i="1"/>
  <c r="D58" i="1"/>
  <c r="D63" i="1"/>
  <c r="D69" i="1"/>
  <c r="D75" i="1"/>
  <c r="D85" i="1"/>
  <c r="A1" i="3"/>
  <c r="BF92" i="1" l="1"/>
  <c r="C14" i="5" s="1"/>
  <c r="BR92" i="1"/>
  <c r="C21" i="5" s="1"/>
  <c r="BZ92" i="1"/>
  <c r="J92" i="1"/>
  <c r="C5" i="5" s="1"/>
  <c r="V92" i="1"/>
  <c r="C8" i="5" s="1"/>
  <c r="AX92" i="1"/>
  <c r="C12" i="5" s="1"/>
  <c r="D92" i="1"/>
  <c r="AH92" i="1"/>
  <c r="C11" i="5" s="1"/>
  <c r="AD92" i="1"/>
  <c r="C10" i="5" s="1"/>
  <c r="AI92" i="1"/>
  <c r="AL92" i="1"/>
  <c r="C16" i="5" s="1"/>
  <c r="BN92" i="1"/>
  <c r="C17" i="5" s="1"/>
  <c r="K92" i="1"/>
  <c r="W92" i="1"/>
  <c r="BG92" i="1"/>
  <c r="F92" i="1"/>
  <c r="C4" i="5" s="1"/>
  <c r="N92" i="1"/>
  <c r="C6" i="5" s="1"/>
  <c r="R92" i="1"/>
  <c r="C7" i="5" s="1"/>
  <c r="AA92" i="1"/>
  <c r="AM92" i="1"/>
  <c r="AT92" i="1"/>
  <c r="C18" i="5" s="1"/>
  <c r="BC92" i="1"/>
  <c r="BJ92" i="1"/>
  <c r="C19" i="5" s="1"/>
  <c r="BS92" i="1"/>
  <c r="BW92" i="1"/>
  <c r="BV92" i="1"/>
  <c r="C15" i="5" s="1"/>
  <c r="CA92" i="1"/>
  <c r="CE92" i="1"/>
  <c r="CI92" i="1"/>
  <c r="CD92" i="1"/>
  <c r="AU92" i="1"/>
  <c r="AY92" i="1"/>
  <c r="BB92" i="1"/>
  <c r="C20" i="5" s="1"/>
  <c r="BK92" i="1"/>
  <c r="G92" i="1"/>
  <c r="AP92" i="1"/>
  <c r="C13" i="5" s="1"/>
  <c r="AQ92" i="1"/>
  <c r="O92" i="1"/>
  <c r="BO92" i="1"/>
  <c r="CH92" i="1"/>
  <c r="Z92" i="1"/>
  <c r="C9" i="5" s="1"/>
  <c r="AE92" i="1"/>
  <c r="S92" i="1"/>
</calcChain>
</file>

<file path=xl/comments1.xml><?xml version="1.0" encoding="utf-8"?>
<comments xmlns="http://schemas.openxmlformats.org/spreadsheetml/2006/main">
  <authors>
    <author>Gary Hinson</author>
    <author>Gary@isect.com</author>
  </authors>
  <commentList>
    <comment ref="D4" authorId="0" shapeId="0">
      <text>
        <r>
          <rPr>
            <b/>
            <sz val="8"/>
            <color indexed="81"/>
            <rFont val="Tahoma"/>
            <family val="2"/>
          </rPr>
          <t>ZL2iFB:</t>
        </r>
        <r>
          <rPr>
            <sz val="8"/>
            <color indexed="81"/>
            <rFont val="Tahoma"/>
            <family val="2"/>
          </rPr>
          <t xml:space="preserve">
Prioritise each requirement and allocate a percentage weighting, such that the total adds up to 100%.  CHANGE THE VALUES IN THE BLUE CELLS ONLY - other cells (i.e the section weights and total) are calculated.</t>
        </r>
      </text>
    </comment>
    <comment ref="F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H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J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L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N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P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R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T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V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X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Z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AB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AD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AF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AH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AJ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AL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AN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AP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AR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AT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AV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AX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AZ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BB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BD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BF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BH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BJ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BL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BN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BP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BR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BT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BV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BX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BZ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CB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CD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CF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CH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CJ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CL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CN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CP4" authorId="0" shapeId="0">
      <text>
        <r>
          <rPr>
            <b/>
            <sz val="8"/>
            <color indexed="81"/>
            <rFont val="Tahoma"/>
            <family val="2"/>
          </rPr>
          <t>ZL2iFB:</t>
        </r>
        <r>
          <rPr>
            <sz val="8"/>
            <color indexed="81"/>
            <rFont val="Tahoma"/>
            <family val="2"/>
          </rPr>
          <t xml:space="preserve">
Range 0 to 2 where 0 means NO! (function not available), 1 means YES-AND-NO (partially available) and 2 means YES! (fully available)</t>
        </r>
      </text>
    </comment>
    <comment ref="CR4" authorId="0" shapeId="0">
      <text>
        <r>
          <rPr>
            <b/>
            <sz val="8"/>
            <color indexed="81"/>
            <rFont val="Tahoma"/>
            <family val="2"/>
          </rPr>
          <t>ZL2iFB</t>
        </r>
        <r>
          <rPr>
            <sz val="8"/>
            <color indexed="81"/>
            <rFont val="Tahoma"/>
            <family val="2"/>
          </rPr>
          <t>: please add notes to explain features or limitations of the package, e.g. the actual price.</t>
        </r>
        <r>
          <rPr>
            <sz val="8"/>
            <color indexed="81"/>
            <rFont val="Tahoma"/>
            <family val="2"/>
          </rPr>
          <t xml:space="preserve">
</t>
        </r>
      </text>
    </comment>
    <comment ref="F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J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N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R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V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Z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AD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AH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AL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AP6" authorId="1" shapeId="0">
      <text>
        <r>
          <rPr>
            <b/>
            <sz val="9"/>
            <color indexed="81"/>
            <rFont val="Tahoma"/>
            <family val="2"/>
          </rPr>
          <t>Gary@isect.com:</t>
        </r>
        <r>
          <rPr>
            <sz val="9"/>
            <color indexed="81"/>
            <rFont val="Tahoma"/>
            <family val="2"/>
          </rPr>
          <t xml:space="preserve">
ZL2iFB: price scoring: if it costs more than £25 score 0; if it is free score 2; in between, score 1.</t>
        </r>
      </text>
    </comment>
    <comment ref="AT6" authorId="1" shapeId="0">
      <text>
        <r>
          <rPr>
            <b/>
            <sz val="9"/>
            <color indexed="81"/>
            <rFont val="Tahoma"/>
            <family val="2"/>
          </rPr>
          <t>Gary@isect.com:</t>
        </r>
        <r>
          <rPr>
            <sz val="9"/>
            <color indexed="81"/>
            <rFont val="Tahoma"/>
            <family val="2"/>
          </rPr>
          <t xml:space="preserve">
ZL2iFB: price scoring: if it costs more than £25 score 0; if it is free score 2; in between, score 1.</t>
        </r>
      </text>
    </comment>
    <comment ref="AX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BB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BF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BJ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BN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BR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BV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BZ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CD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CH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CL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CP6" authorId="0" shapeId="0">
      <text>
        <r>
          <rPr>
            <b/>
            <sz val="8"/>
            <color indexed="81"/>
            <rFont val="Tahoma"/>
            <family val="2"/>
          </rPr>
          <t xml:space="preserve">ZL2iFB: </t>
        </r>
        <r>
          <rPr>
            <sz val="8"/>
            <color indexed="81"/>
            <rFont val="Tahoma"/>
            <family val="2"/>
          </rPr>
          <t>price scoring: if it costs more than £25 score 0; if it is free score 2; in between, score 1.</t>
        </r>
      </text>
    </comment>
    <comment ref="D92" authorId="1" shapeId="0">
      <text>
        <r>
          <rPr>
            <b/>
            <sz val="9"/>
            <color indexed="81"/>
            <rFont val="Tahoma"/>
            <family val="2"/>
          </rPr>
          <t>Gary@isect.com:</t>
        </r>
        <r>
          <rPr>
            <sz val="9"/>
            <color indexed="81"/>
            <rFont val="Tahoma"/>
            <family val="2"/>
          </rPr>
          <t xml:space="preserve">
If you adjust any of the weightings, be sure that they total 100%</t>
        </r>
      </text>
    </comment>
  </commentList>
</comments>
</file>

<file path=xl/sharedStrings.xml><?xml version="1.0" encoding="utf-8"?>
<sst xmlns="http://schemas.openxmlformats.org/spreadsheetml/2006/main" count="612" uniqueCount="485">
  <si>
    <r>
      <t>DISCLAIMER!</t>
    </r>
    <r>
      <rPr>
        <sz val="10"/>
        <rFont val="Arial"/>
        <family val="2"/>
      </rPr>
      <t xml:space="preserve">  This is a generic evaluation of amateur radio logging programs, using generic requirements and weightings.  It is unlikely to suit every amateur's requirements as provided.  However, you are very welcome, indeed encouraged, to download the generic spreadsheet and modify the requirements, weightings and scores to your heart's desire.  </t>
    </r>
    <r>
      <rPr>
        <b/>
        <sz val="10"/>
        <rFont val="Arial"/>
        <family val="2"/>
      </rPr>
      <t>PLEASE</t>
    </r>
    <r>
      <rPr>
        <sz val="10"/>
        <rFont val="Arial"/>
        <family val="2"/>
      </rPr>
      <t xml:space="preserve"> let me know if any of the scores or comments are plainly wrong or grossly unfair: I am trying to be fair, objective and accurate throughout.  However, all scores and comments should be read in the context of other scores and comments (I admit to being quite a harsh reviewer!).</t>
    </r>
  </si>
  <si>
    <r>
      <t>Note</t>
    </r>
    <r>
      <rPr>
        <sz val="10"/>
        <rFont val="Arial"/>
        <family val="2"/>
      </rPr>
      <t>: this spreadsheet only covers mainstream HF DXer logging programs, not those dedicated to contest, DXpedition or special modes logging.  [If you would like to make a start on evaluating the context/DXped loggers now, please get in touch with Gary@G4iFB.com.  You are welcome to copy and adapt this spreadsheet if it helps.]</t>
    </r>
  </si>
  <si>
    <t>Hello and welcome to a collaborative project initiated on the Chiltern DX Club's discussion forum to evaluate amateur radio logging programs.</t>
  </si>
  <si>
    <r>
      <t xml:space="preserve">The primary aim of this project was </t>
    </r>
    <r>
      <rPr>
        <b/>
        <i/>
        <sz val="10"/>
        <rFont val="Arial"/>
        <family val="2"/>
      </rPr>
      <t>NOT</t>
    </r>
    <r>
      <rPr>
        <sz val="10"/>
        <rFont val="Arial"/>
        <family val="2"/>
      </rPr>
      <t xml:space="preserve"> to decide which logging program is The Best because we all have slightly different requirements.  What's good for me may not be as good for you, and </t>
    </r>
    <r>
      <rPr>
        <i/>
        <sz val="10"/>
        <rFont val="Arial"/>
        <family val="2"/>
      </rPr>
      <t>vice versa</t>
    </r>
    <r>
      <rPr>
        <sz val="10"/>
        <rFont val="Arial"/>
        <family val="2"/>
      </rPr>
      <t>.  All programs have their fans and detractors.  We have tried to tease out the pros and cons of each of them but we didn't expect to come up with a single answer for everybody,</t>
    </r>
  </si>
  <si>
    <t>Instead, we generated a suite of generic requirements for an amateur radio logging program, weighted them, and started evaluating.</t>
  </si>
  <si>
    <r>
      <t xml:space="preserve">Pressed ahead with evaluating the remaining packages.  Press-ganged current users of several package into rating them, hoping for more than one opinion on each one to get to a consensus result.  </t>
    </r>
    <r>
      <rPr>
        <sz val="10"/>
        <rFont val="Arial"/>
        <family val="2"/>
      </rPr>
      <t>The bulk of the evaluation work happened here.</t>
    </r>
  </si>
  <si>
    <t>Details of each stage of the evaluation project</t>
  </si>
  <si>
    <t>Gathered requirements, drafted the spreadsheet and built the evaluation process.</t>
  </si>
  <si>
    <r>
      <t xml:space="preserve">Gathered details of packages worth evaluating and added evaluation columns for each of them.  </t>
    </r>
    <r>
      <rPr>
        <b/>
        <sz val="10"/>
        <rFont val="Arial"/>
        <family val="2"/>
      </rPr>
      <t>&lt;WE GATHERED A REASONABLE LIST OF MAINSTREAM LOGGING PROGRAMS TO EVALUATE BUT MORE ENTRIES ARE ALWAYS WELCOME, ESPECIALLY FOR NON-WINDOWS PLATFORMS&gt;</t>
    </r>
  </si>
  <si>
    <t xml:space="preserve">We decided to concentrate on evaluating one package first in order to get the process and the spreadsheet right.  Chose and evaluated one package against the requirements, captured the comments and scores.  Scores were agreed to range from 0 (that feature/function is not available), 1 (it's partially available) to 2 (fully available, works well) - there's a comment/note to this effect in the Excel spreadsheet already - hover over the red triangles or turn on View Comments to see them.  Made sure the spreadsheet itself works OK for the process.  Checked the maths.  Added more help text.  Checked the default weightings. </t>
  </si>
  <si>
    <t>Milestone A: the spreadsheet is stable and works properly.  We'll hold off starting later stages until this milestone is met.</t>
  </si>
  <si>
    <t>Milestone B: publication on the web of the "final" spreadsheet.  Invite hams to download and if necessary adapt the spreadsheet weightings and scores to suit their own purposes</t>
  </si>
  <si>
    <t>Milestone C: end of the project</t>
  </si>
  <si>
    <t>Bonus step: we will possibly refresh the evaluation process later.  The refresh should be a bit easier although the commercial pressures may mount (I'm already getting comments and offers from authors &amp; vendors!  As a non-user and auditor by trade, I'll do my best to remain an independent and fair abitrator).  We may also evaluate VHF loggers, contest loggers, digimodes loggers etc. using a similar process through separate projects</t>
  </si>
  <si>
    <t>Automatic callsign validity checking,
with the ability to override weird ones</t>
  </si>
  <si>
    <r>
      <t>True ham spirit
(</t>
    </r>
    <r>
      <rPr>
        <i/>
        <sz val="8"/>
        <rFont val="Arial"/>
        <family val="2"/>
      </rPr>
      <t>e.g</t>
    </r>
    <r>
      <rPr>
        <sz val="8"/>
        <rFont val="Arial"/>
        <family val="2"/>
      </rPr>
      <t>. sponsorship of DXpeditions, open source code)</t>
    </r>
  </si>
  <si>
    <r>
      <t>Extras included
(</t>
    </r>
    <r>
      <rPr>
        <i/>
        <sz val="8"/>
        <rFont val="Arial"/>
        <family val="2"/>
      </rPr>
      <t>e.g</t>
    </r>
    <r>
      <rPr>
        <sz val="8"/>
        <rFont val="Arial"/>
        <family val="2"/>
      </rPr>
      <t xml:space="preserve">. mapping, propagation predictor, callsign/QSL DB </t>
    </r>
    <r>
      <rPr>
        <i/>
        <sz val="8"/>
        <rFont val="Arial"/>
        <family val="2"/>
      </rPr>
      <t>etc</t>
    </r>
    <r>
      <rPr>
        <sz val="8"/>
        <rFont val="Arial"/>
        <family val="2"/>
      </rPr>
      <t>.)</t>
    </r>
  </si>
  <si>
    <t>Log UTC date &amp; times, calls, reports, frequencies,
modes and other data in real time</t>
  </si>
  <si>
    <t>Freq from the rig, mode from band plan or from rig</t>
  </si>
  <si>
    <t>Click on a field and edit the data.  Simple, obvious.  Cannot edit multiple entries though (only permits one-at-a-time).</t>
  </si>
  <si>
    <r>
      <t xml:space="preserve">Instant lookup of country, LP/SP directions,
distances, local times </t>
    </r>
    <r>
      <rPr>
        <i/>
        <sz val="8"/>
        <rFont val="Arial"/>
        <family val="2"/>
      </rPr>
      <t>etc</t>
    </r>
    <r>
      <rPr>
        <sz val="8"/>
        <rFont val="Arial"/>
        <family val="2"/>
      </rPr>
      <t>. from prefix</t>
    </r>
  </si>
  <si>
    <r>
      <t xml:space="preserve">Instant lookup of previous QSOs, displaying name,
QSO details </t>
    </r>
    <r>
      <rPr>
        <i/>
        <sz val="8"/>
        <rFont val="Arial"/>
        <family val="2"/>
      </rPr>
      <t>etc</t>
    </r>
    <r>
      <rPr>
        <sz val="8"/>
        <rFont val="Arial"/>
        <family val="2"/>
      </rPr>
      <t>. (configurable)</t>
    </r>
  </si>
  <si>
    <r>
      <t xml:space="preserve">Callsign lookups from various CDROMs/DVDs
from different suppliers (Buckmaster </t>
    </r>
    <r>
      <rPr>
        <i/>
        <sz val="8"/>
        <rFont val="Arial"/>
        <family val="2"/>
      </rPr>
      <t>etc</t>
    </r>
    <r>
      <rPr>
        <sz val="8"/>
        <rFont val="Arial"/>
        <family val="2"/>
      </rPr>
      <t>.)</t>
    </r>
  </si>
  <si>
    <t xml:space="preserve">V quick (including initial partials) &amp; configurable.  </t>
  </si>
  <si>
    <r>
      <t>Can check calls against an external data file (</t>
    </r>
    <r>
      <rPr>
        <i/>
        <sz val="8"/>
        <rFont val="Arial"/>
        <family val="2"/>
      </rPr>
      <t>e.g.</t>
    </r>
    <r>
      <rPr>
        <sz val="8"/>
        <rFont val="Arial"/>
        <family val="2"/>
      </rPr>
      <t xml:space="preserve"> for LoTW or CDXC members) via a 3rd party add-in utility "CheckCall"</t>
    </r>
  </si>
  <si>
    <t>Records paper, eQSL &amp; LoTW QSLs sent and received, and submission/verification status for some awards now</t>
  </si>
  <si>
    <t>Instant lookup.  Tooltips for pfx in cluster window.  However, not easy to check retrospectively whether QSOs in the log were "firsts".</t>
  </si>
  <si>
    <t>Easy to get started</t>
  </si>
  <si>
    <t>Log column resequencing is non-standard (can't just drag columns).  Log window browsing and menus also non-standard.</t>
  </si>
  <si>
    <t>Reasonably comprehensive help file, though users sometimes fail to find what they need, presumably due to its structure and length</t>
  </si>
  <si>
    <t>Slick!</t>
  </si>
  <si>
    <t>Few if any noticeable delays doing routine activities
(&amp; ideally quick to startup)</t>
  </si>
  <si>
    <t>Data files backed-up automatically
with configurable number of previous versions</t>
  </si>
  <si>
    <r>
      <t xml:space="preserve">Quality and availability of support from other users
</t>
    </r>
    <r>
      <rPr>
        <i/>
        <sz val="8"/>
        <rFont val="Arial"/>
        <family val="2"/>
      </rPr>
      <t>e.g</t>
    </r>
    <r>
      <rPr>
        <sz val="8"/>
        <rFont val="Arial"/>
        <family val="2"/>
      </rPr>
      <t>. forum/mailing list</t>
    </r>
  </si>
  <si>
    <t>All functions work correctly, as expected,
with no repeatable bugs</t>
  </si>
  <si>
    <r>
      <t xml:space="preserve">If program does crash, it recovers gracefully
</t>
    </r>
    <r>
      <rPr>
        <i/>
        <sz val="8"/>
        <rFont val="Arial"/>
        <family val="2"/>
      </rPr>
      <t>e.g</t>
    </r>
    <r>
      <rPr>
        <sz val="8"/>
        <rFont val="Arial"/>
        <family val="2"/>
      </rPr>
      <t>. without database corruption</t>
    </r>
  </si>
  <si>
    <t xml:space="preserve">Ability to check and recover
corrupted databases automatically </t>
  </si>
  <si>
    <r>
      <t xml:space="preserve">Import from wide variety of standard logging formats
</t>
    </r>
    <r>
      <rPr>
        <i/>
        <sz val="8"/>
        <rFont val="Arial"/>
        <family val="2"/>
      </rPr>
      <t>e.g</t>
    </r>
    <r>
      <rPr>
        <sz val="8"/>
        <rFont val="Arial"/>
        <family val="2"/>
      </rPr>
      <t xml:space="preserve">. ADIF, Cabrillo, CSV </t>
    </r>
    <r>
      <rPr>
        <i/>
        <sz val="8"/>
        <rFont val="Arial"/>
        <family val="2"/>
      </rPr>
      <t>etc</t>
    </r>
    <r>
      <rPr>
        <sz val="8"/>
        <rFont val="Arial"/>
        <family val="2"/>
      </rPr>
      <t>.</t>
    </r>
  </si>
  <si>
    <r>
      <t xml:space="preserve">Import from unusual/non-standard formats
(configurable </t>
    </r>
    <r>
      <rPr>
        <i/>
        <sz val="8"/>
        <rFont val="Arial"/>
        <family val="2"/>
      </rPr>
      <t>e.g</t>
    </r>
    <r>
      <rPr>
        <sz val="8"/>
        <rFont val="Arial"/>
        <family val="2"/>
      </rPr>
      <t>. for sequence, type of data)</t>
    </r>
  </si>
  <si>
    <r>
      <t xml:space="preserve">Export to wide variety of standard logging formats
</t>
    </r>
    <r>
      <rPr>
        <i/>
        <sz val="8"/>
        <rFont val="Arial"/>
        <family val="2"/>
      </rPr>
      <t>e.g.</t>
    </r>
    <r>
      <rPr>
        <sz val="8"/>
        <rFont val="Arial"/>
        <family val="2"/>
      </rPr>
      <t xml:space="preserve"> ADIF, Cabrillo, CSV </t>
    </r>
    <r>
      <rPr>
        <i/>
        <sz val="8"/>
        <rFont val="Arial"/>
        <family val="2"/>
      </rPr>
      <t>etc</t>
    </r>
    <r>
      <rPr>
        <sz val="8"/>
        <rFont val="Arial"/>
        <family val="2"/>
      </rPr>
      <t>.</t>
    </r>
  </si>
  <si>
    <r>
      <t xml:space="preserve">Export to unusual/non-standard formats
(configurable </t>
    </r>
    <r>
      <rPr>
        <i/>
        <sz val="8"/>
        <rFont val="Arial"/>
        <family val="2"/>
      </rPr>
      <t>e.g</t>
    </r>
    <r>
      <rPr>
        <sz val="8"/>
        <rFont val="Arial"/>
        <family val="2"/>
      </rPr>
      <t>. sequence, type, size)</t>
    </r>
  </si>
  <si>
    <r>
      <t>Significant</t>
    </r>
    <r>
      <rPr>
        <sz val="8"/>
        <rFont val="Arial"/>
        <family val="2"/>
      </rPr>
      <t xml:space="preserve"> cluster spots highlighted
in some configurable way</t>
    </r>
  </si>
  <si>
    <r>
      <t xml:space="preserve">Rig control for wide range of radios
</t>
    </r>
    <r>
      <rPr>
        <i/>
        <sz val="8"/>
        <rFont val="Arial"/>
        <family val="2"/>
      </rPr>
      <t>e.g</t>
    </r>
    <r>
      <rPr>
        <sz val="8"/>
        <rFont val="Arial"/>
        <family val="2"/>
      </rPr>
      <t>. Icom, Kenwood, Yaesu, TenTec, Elecraft</t>
    </r>
  </si>
  <si>
    <t>Wide range</t>
  </si>
  <si>
    <r>
      <t xml:space="preserve">Rig control for special radios
(configurable </t>
    </r>
    <r>
      <rPr>
        <i/>
        <sz val="8"/>
        <rFont val="Arial"/>
        <family val="2"/>
      </rPr>
      <t>e.g</t>
    </r>
    <r>
      <rPr>
        <sz val="8"/>
        <rFont val="Arial"/>
        <family val="2"/>
      </rPr>
      <t>. configurable interface speed)</t>
    </r>
  </si>
  <si>
    <r>
      <t xml:space="preserve">Usable for SO2R and similar complex setups
</t>
    </r>
    <r>
      <rPr>
        <i/>
        <sz val="8"/>
        <rFont val="Arial"/>
        <family val="2"/>
      </rPr>
      <t>e.g</t>
    </r>
    <r>
      <rPr>
        <sz val="8"/>
        <rFont val="Arial"/>
        <family val="2"/>
      </rPr>
      <t>. 2+ rigs, 2+ rotators</t>
    </r>
  </si>
  <si>
    <r>
      <t xml:space="preserve">Able to log and track QSOs under multiple station calls
in one log file </t>
    </r>
    <r>
      <rPr>
        <i/>
        <sz val="8"/>
        <rFont val="Arial"/>
        <family val="2"/>
      </rPr>
      <t>e.g</t>
    </r>
    <r>
      <rPr>
        <sz val="8"/>
        <rFont val="Arial"/>
        <family val="2"/>
      </rPr>
      <t>. own call + contest call</t>
    </r>
  </si>
  <si>
    <t>Display of propagation data
(Internet lookup or built-in calculations)</t>
  </si>
  <si>
    <t>Voice input/control via Via Voice
or similar white-stick functions</t>
  </si>
  <si>
    <t>SFI, A and K index viewable and optionally storable with all QSOs.  Can call Hamcap.</t>
  </si>
  <si>
    <r>
      <t xml:space="preserve">We have completed </t>
    </r>
    <r>
      <rPr>
        <sz val="10"/>
        <rFont val="Arial"/>
        <family val="2"/>
      </rPr>
      <t>several evaluations</t>
    </r>
    <r>
      <rPr>
        <sz val="10"/>
        <rFont val="Arial"/>
        <family val="2"/>
      </rPr>
      <t xml:space="preserve">.  Take a look at the </t>
    </r>
    <r>
      <rPr>
        <b/>
        <sz val="10"/>
        <rFont val="Arial"/>
        <family val="2"/>
      </rPr>
      <t>MAIN EVALUATION SHEET (link below)</t>
    </r>
    <r>
      <rPr>
        <sz val="10"/>
        <rFont val="Arial"/>
        <family val="2"/>
      </rPr>
      <t xml:space="preserve">.  Spend some time exploring the sheet.  The requirements column and column headings are 'frozen' to stay on the screen as you move around.  There are helpful comments on some cells - hover your mouse over the little red triangles or View --&gt; Show comments to see them.  There are hidden columns in this sheet where intermediate results are stored (select the whole spreadsheet, right click and unhide to see them).  Please let us know by responding directly to  Gary@g4ifb.com  or by emailing the CDXC Forum if we have missed any requirements, if you spot bugs in the spreadsheet, if there are more logging programs we should evaluate or for any other things that you feel are important. </t>
    </r>
  </si>
  <si>
    <r>
      <t xml:space="preserve">Please start by reading these instructions and the </t>
    </r>
    <r>
      <rPr>
        <b/>
        <sz val="10"/>
        <rFont val="Arial"/>
        <family val="2"/>
      </rPr>
      <t>Project plan &amp; process outline</t>
    </r>
    <r>
      <rPr>
        <sz val="10"/>
        <rFont val="Arial"/>
        <family val="2"/>
      </rPr>
      <t xml:space="preserve"> sheet to understand what we are doing and the stages involved:</t>
    </r>
  </si>
  <si>
    <t>Poor DXcluster interface lets it down.</t>
  </si>
  <si>
    <t>Tongue-in-cheek evaluation purely for comparison.  Find out why you should upgrade!</t>
  </si>
  <si>
    <t>Nobody has had the tiime to date to create any more reports  :-(</t>
  </si>
  <si>
    <r>
      <t xml:space="preserve">Logging frequency, mode </t>
    </r>
    <r>
      <rPr>
        <i/>
        <sz val="8"/>
        <rFont val="Arial"/>
        <family val="2"/>
      </rPr>
      <t>etc</t>
    </r>
    <r>
      <rPr>
        <sz val="8"/>
        <rFont val="Arial"/>
        <family val="2"/>
      </rPr>
      <t>. directly from rig(s)</t>
    </r>
  </si>
  <si>
    <r>
      <t>Website lookups (</t>
    </r>
    <r>
      <rPr>
        <i/>
        <sz val="8"/>
        <rFont val="Arial"/>
        <family val="2"/>
      </rPr>
      <t>e.g</t>
    </r>
    <r>
      <rPr>
        <sz val="8"/>
        <rFont val="Arial"/>
        <family val="2"/>
      </rPr>
      <t>. URLs entered as comments 
are clickable hyperlinks)</t>
    </r>
  </si>
  <si>
    <t>Can track unusual/custom-defined awards
(ability to define and track new awards)</t>
  </si>
  <si>
    <r>
      <t xml:space="preserve">Tracks awards in real-time
</t>
    </r>
    <r>
      <rPr>
        <i/>
        <sz val="8"/>
        <rFont val="Arial"/>
        <family val="2"/>
      </rPr>
      <t>e.g</t>
    </r>
    <r>
      <rPr>
        <sz val="8"/>
        <rFont val="Arial"/>
        <family val="2"/>
      </rPr>
      <t>. identifying "new ones" as they are logged</t>
    </r>
  </si>
  <si>
    <r>
      <t xml:space="preserve">Provides useful status reporting
</t>
    </r>
    <r>
      <rPr>
        <i/>
        <sz val="8"/>
        <rFont val="Arial"/>
        <family val="2"/>
      </rPr>
      <t>e.g</t>
    </r>
    <r>
      <rPr>
        <sz val="8"/>
        <rFont val="Arial"/>
        <family val="2"/>
      </rPr>
      <t>. ready-to-send award applications</t>
    </r>
  </si>
  <si>
    <t>Turbolog's QSL functions are very good, and for this alone I have been happy to use TL as my main QSL "center". However, it is occasionally hard work editing old QSOs or using the keyboard shortcuts, especially opening/closing records for edit (F2). It can be time consuming.  [Michael G7VJR]</t>
  </si>
  <si>
    <t>StarLog</t>
  </si>
  <si>
    <t xml:space="preserve">No specific forum for logbook users but general ham radio fora would be OK  :=) </t>
  </si>
  <si>
    <t>No backups (photocopying is really not practical) so physical damage/loss is irreparable.  Store safely!</t>
  </si>
  <si>
    <t>No networking apart from "Pass me the logbook please, I need to check something"</t>
  </si>
  <si>
    <t>Is there a Braille logbook?  Probably yes.</t>
  </si>
  <si>
    <t>This evaluation is rather tongue-in-cheek but demonstrates the capabilities of the good old fashioned printed logbook.  Good for manually keeping notes and nostalgic browsing.  Bad for lookups or anything else requiring automation.  The price might be a surprise to some: suddenly, the commercial logging programs don't look quite so expensive. [Gary  ZL2iFB]</t>
  </si>
  <si>
    <t>Added TurboLog review - TNX G7VJR</t>
  </si>
  <si>
    <t>Considering MLDX is the only choice for Mac DXing, it is a remarkable achievement. It stands out for being so easy to use, and yet so powerful. The user interfaces are extremely well designed. Unfortunately, the QSL label printing is quite limited, and the performance is a problem on large logs.   [Michael G7VJR]</t>
  </si>
  <si>
    <t>Amateur Contact Log (AClog)</t>
  </si>
  <si>
    <t>[This software is principally intended for full-on DXpeditions logging tens or hundreds of thousands of contest-style QSOs rather than ordinary home users.]</t>
  </si>
  <si>
    <t>Program</t>
  </si>
  <si>
    <t>Hardcopy logbook</t>
  </si>
  <si>
    <t>Winlog32</t>
  </si>
  <si>
    <t>AClog</t>
  </si>
  <si>
    <t>Not yet evaluated</t>
  </si>
  <si>
    <t>Starlog</t>
  </si>
  <si>
    <t>DXkeeper</t>
  </si>
  <si>
    <t>XMlog</t>
  </si>
  <si>
    <t>Logic8</t>
  </si>
  <si>
    <t>YPLog</t>
  </si>
  <si>
    <t>Manually select individual QSOs to QSL or autoselect all as logged.  QSL printing uses a separate program with numerous bugs.</t>
  </si>
  <si>
    <t>Not well integrated: export log, sign &amp; upload manually, then download &amp; import QSL file.  Can't download LoTW log.  Clumsy.</t>
  </si>
  <si>
    <t>Free "at present" whatever that means</t>
  </si>
  <si>
    <t>Notes/summary</t>
  </si>
  <si>
    <t>The only choice for Macs?</t>
  </si>
  <si>
    <t>Great for QSLing, a bit laborious for logging.</t>
  </si>
  <si>
    <t>Nonstandard interface.</t>
  </si>
  <si>
    <t>Incomplete evaluation.  Nonstandard interface.</t>
  </si>
  <si>
    <t>Reports will go here … at some point … maybe</t>
  </si>
  <si>
    <t>Possible, but slightly tedious</t>
  </si>
  <si>
    <t>Appears once a prefix is entered</t>
  </si>
  <si>
    <t>Control F search is very powerful</t>
  </si>
  <si>
    <t>Not simple, but possible via maintenance menu</t>
  </si>
  <si>
    <t>Extremely powerful QSLing with great multi-label support</t>
  </si>
  <si>
    <t>Track DXCC. No IOTA</t>
  </si>
  <si>
    <t>Provided and works well, but not on screen while logging in real time</t>
  </si>
  <si>
    <t>Tracks DXCC through worked, confirmed, applied, awarded</t>
  </si>
  <si>
    <t>Good docs but occasionally thin</t>
  </si>
  <si>
    <t>Proprietary interface but works well!</t>
  </si>
  <si>
    <t>Very fast search functions (powered by NEXUS)</t>
  </si>
  <si>
    <t>I believe it will, but I don't have that many QSOs to test it.</t>
  </si>
  <si>
    <t>Slow backup function at close. Some "hard to reach" keyboard shortcuts.</t>
  </si>
  <si>
    <t>The database files can be broken if you are not careful.</t>
  </si>
  <si>
    <t>Very comprehensive and automated backups.</t>
  </si>
  <si>
    <t>Very helpful but probably gets too much mail</t>
  </si>
  <si>
    <t>Fairly good reflector</t>
  </si>
  <si>
    <t>Very stable</t>
  </si>
  <si>
    <t>Very occasionally, the NEXUS (SQL) engine will be jinxed by user input that is not SQL compatible</t>
  </si>
  <si>
    <t>I have experienced DB corruption but only by my own error</t>
  </si>
  <si>
    <t>I couldn't recover my backups and found it was due to my own fault.</t>
  </si>
  <si>
    <t>Only via ADIF export; cannot merge LoTW reports back in</t>
  </si>
  <si>
    <t>Band-mode alerts</t>
  </si>
  <si>
    <t>With sophisticated management of the interface, but it's a bit messy</t>
  </si>
  <si>
    <t>ADIF</t>
  </si>
  <si>
    <t>ADIF, including DXCC ID coding</t>
  </si>
  <si>
    <t>Quite bulky files, but some can be skipped</t>
  </si>
  <si>
    <t>A little bit of messing around in menus is inevitable. RTFM.</t>
  </si>
  <si>
    <t>Reading the manually fully helps a lot.</t>
  </si>
  <si>
    <t>£50</t>
  </si>
  <si>
    <t>v14</t>
  </si>
  <si>
    <t>QSL &amp; labelling functions</t>
  </si>
  <si>
    <t>Requirement</t>
  </si>
  <si>
    <t>Notes</t>
  </si>
  <si>
    <t>Interface with LoTW</t>
  </si>
  <si>
    <t>Support</t>
  </si>
  <si>
    <t>Search &amp; lookup functions</t>
  </si>
  <si>
    <t>Allow user-specified custom label sizes</t>
  </si>
  <si>
    <t>Value for money</t>
  </si>
  <si>
    <t>Data files compressed or compressable for offline backups</t>
  </si>
  <si>
    <t>Quality and availability of support from original author/s</t>
  </si>
  <si>
    <t>Quality and availability of support from other experts</t>
  </si>
  <si>
    <t>Interface to DXcluster  (packet or Internet)</t>
  </si>
  <si>
    <t>Proper written user manuals (ideally printed, else PDF/Word)</t>
  </si>
  <si>
    <t>Record QSLs sent and received</t>
  </si>
  <si>
    <t>Program never crashes under normal use</t>
  </si>
  <si>
    <t>Every QSO incuding partials logged directly to disk in case of PC failure mid-QSO</t>
  </si>
  <si>
    <t>Data import/export functions</t>
  </si>
  <si>
    <t>Able to be networked for multi-op/multi-PC setups</t>
  </si>
  <si>
    <t>Closed source, not sponsoring</t>
  </si>
  <si>
    <t>Minimal keystrokes</t>
  </si>
  <si>
    <t>DXCC lookup but country codes can be overwritten</t>
  </si>
  <si>
    <t>Wide range of radios</t>
  </si>
  <si>
    <r>
      <t xml:space="preserve">"Instantaneous" log entry, lookups </t>
    </r>
    <r>
      <rPr>
        <i/>
        <sz val="8"/>
        <rFont val="Arial"/>
        <family val="2"/>
      </rPr>
      <t>etc</t>
    </r>
    <r>
      <rPr>
        <sz val="8"/>
        <rFont val="Arial"/>
        <family val="2"/>
      </rPr>
      <t>.</t>
    </r>
  </si>
  <si>
    <t>Logger32</t>
  </si>
  <si>
    <t>Ham Radio Deluxe</t>
  </si>
  <si>
    <t>VQlog</t>
  </si>
  <si>
    <t>DXKeeper</t>
  </si>
  <si>
    <t>Easylog</t>
  </si>
  <si>
    <t>Xmlog</t>
  </si>
  <si>
    <t>Stage</t>
  </si>
  <si>
    <t>A</t>
  </si>
  <si>
    <t>B</t>
  </si>
  <si>
    <t>C</t>
  </si>
  <si>
    <t>End date</t>
  </si>
  <si>
    <t>Start date</t>
  </si>
  <si>
    <t>Instructions</t>
  </si>
  <si>
    <t>APPROX</t>
  </si>
  <si>
    <t>Write this lot up for CDXC News.  Probably.</t>
  </si>
  <si>
    <t xml:space="preserve">We'll probably feed back our collected comments to the various authors for their information, although I'm wary of getting into an endless loop with "Try the latest version, we fixed everything you said last time!".  </t>
  </si>
  <si>
    <t>Weight</t>
  </si>
  <si>
    <t>Score</t>
  </si>
  <si>
    <t>Result</t>
  </si>
  <si>
    <t>WinLog32</t>
  </si>
  <si>
    <t>Logging functions</t>
  </si>
  <si>
    <t>Awards tracking</t>
  </si>
  <si>
    <t>Usability</t>
  </si>
  <si>
    <t>Performance</t>
  </si>
  <si>
    <t>Security</t>
  </si>
  <si>
    <t>Price</t>
  </si>
  <si>
    <t>Summary of each program's scores by requirements section (table)</t>
  </si>
  <si>
    <t>Report ideas:</t>
  </si>
  <si>
    <t>Prioritised list of requirements, sorted by weighting (useful for evaluators to first prioritise all their requirements, then assign the weightings that work for them)</t>
  </si>
  <si>
    <t>Rotator control for wide range of standard rotators</t>
  </si>
  <si>
    <t>Helpful, genuine help where needed</t>
  </si>
  <si>
    <t>Works well with logs containing at least 100,000 QSOs (ideally tested and confirmed)</t>
  </si>
  <si>
    <t>Real-time interfacing functions</t>
  </si>
  <si>
    <r>
      <t xml:space="preserve">Rotator control for specials (configurable </t>
    </r>
    <r>
      <rPr>
        <i/>
        <sz val="8"/>
        <rFont val="Arial"/>
        <family val="2"/>
      </rPr>
      <t>e.g</t>
    </r>
    <r>
      <rPr>
        <sz val="8"/>
        <rFont val="Arial"/>
        <family val="2"/>
      </rPr>
      <t>. end stops)</t>
    </r>
  </si>
  <si>
    <t xml:space="preserve">Collate the whole lot and publish the final spreadsheet, generic/group scores and all.  It would be fab to have some sort of reporting functions in the spreadsheet: any volunteer who is an Excel whizz would be very welcome to get involved at or ahead of this stage.  </t>
  </si>
  <si>
    <t>Mac Logger DX</t>
  </si>
  <si>
    <t>DX4WIN</t>
  </si>
  <si>
    <t>Evaluation-on-a-page summary report for publication in print (table) showing all scores, probably summarized by requirements categories</t>
  </si>
  <si>
    <t>Top three scoring packages (summary report) with comments about the strengths and weaknesses of the top 3.</t>
  </si>
  <si>
    <t>??  Thoughts anyone ??</t>
  </si>
  <si>
    <t>If purchased from RSGB or similar clubs</t>
  </si>
  <si>
    <t>None</t>
  </si>
  <si>
    <t>Not automatic - requires effort</t>
  </si>
  <si>
    <t>Limited editing but fixed sequence</t>
  </si>
  <si>
    <t>Manual lookups only</t>
  </si>
  <si>
    <t>Manual</t>
  </si>
  <si>
    <t>Manual only</t>
  </si>
  <si>
    <t>Dead easy, just start writing</t>
  </si>
  <si>
    <t>Notes on the cover, at best</t>
  </si>
  <si>
    <t>Conentional layout</t>
  </si>
  <si>
    <t>Easy to use</t>
  </si>
  <si>
    <t>No help</t>
  </si>
  <si>
    <t>Tolerant but no error messages, it accepts anything</t>
  </si>
  <si>
    <t>No hardware required other than a pen</t>
  </si>
  <si>
    <t>Gets harder to store &amp; use more than about 5 logbooks</t>
  </si>
  <si>
    <t>Instantaneous</t>
  </si>
  <si>
    <t>Direct entry to paper</t>
  </si>
  <si>
    <t>No backups</t>
  </si>
  <si>
    <t>Local club full of experts, ready and willing to help</t>
  </si>
  <si>
    <t>RSGB etc. potentially able to help to some extent</t>
  </si>
  <si>
    <t>Nothing to crash!</t>
  </si>
  <si>
    <t>No known bugs</t>
  </si>
  <si>
    <t>No automated checking functions</t>
  </si>
  <si>
    <t>No automated data outputs</t>
  </si>
  <si>
    <t>No automated interfaces</t>
  </si>
  <si>
    <t>Separate logbook per station callsign</t>
  </si>
  <si>
    <t>Say £10 each x several books for an active ham</t>
  </si>
  <si>
    <r>
      <t xml:space="preserve">Works on low-spec machines, old laptops </t>
    </r>
    <r>
      <rPr>
        <i/>
        <sz val="8"/>
        <rFont val="Arial"/>
        <family val="2"/>
      </rPr>
      <t>etc</t>
    </r>
    <r>
      <rPr>
        <sz val="8"/>
        <rFont val="Arial"/>
        <family val="2"/>
      </rPr>
      <t>.</t>
    </r>
  </si>
  <si>
    <t>Swisslog</t>
  </si>
  <si>
    <t>Project plan and process outline</t>
  </si>
  <si>
    <t>Main evaluation sheet</t>
  </si>
  <si>
    <t>73 de  Gary  ZL2iFB  ex G4iFB      www.G4iFB.com      Email   Gary@g4ifb.com</t>
  </si>
  <si>
    <t>Change history</t>
  </si>
  <si>
    <t>v1</t>
  </si>
  <si>
    <t>Weighted scores</t>
  </si>
  <si>
    <t>Additional notes</t>
  </si>
  <si>
    <t>Bonus features (miscellaneous requirements)</t>
  </si>
  <si>
    <t>None - buy your own pen</t>
  </si>
  <si>
    <r>
      <t xml:space="preserve">No fixed formatting rules, easy to note new countries </t>
    </r>
    <r>
      <rPr>
        <i/>
        <sz val="8"/>
        <rFont val="Arial"/>
        <family val="2"/>
      </rPr>
      <t>etc</t>
    </r>
    <r>
      <rPr>
        <sz val="8"/>
        <rFont val="Arial"/>
        <family val="2"/>
      </rPr>
      <t>.</t>
    </r>
  </si>
  <si>
    <t>Reports sheet</t>
  </si>
  <si>
    <t>v2</t>
  </si>
  <si>
    <t>v3</t>
  </si>
  <si>
    <t>v4</t>
  </si>
  <si>
    <t>v5</t>
  </si>
  <si>
    <t>v6</t>
  </si>
  <si>
    <t xml:space="preserve">First release for comment via www.G4iFB.com </t>
  </si>
  <si>
    <t>Added requirements, adjusted weightings, added programs to evaluate.  10 point scoring scheme is looking complicated.</t>
  </si>
  <si>
    <t>This spreadsheet has been created with much help from the patient and knowledgeable members of the CDXC reflector.  TNX all.  CDXC rocks.</t>
  </si>
  <si>
    <t>v7</t>
  </si>
  <si>
    <t>Sorry for the long pause.  We had to move house unexpectedly, then CQ WW CW took priority … excuses excuses.  We're finally ready to start the evals.</t>
  </si>
  <si>
    <t>YPlog</t>
  </si>
  <si>
    <t>$50 to register (shareware)</t>
  </si>
  <si>
    <t>Hardcopy logbook (for comparison :-)</t>
  </si>
  <si>
    <t>LOGIC 8</t>
  </si>
  <si>
    <t>None except doodles</t>
  </si>
  <si>
    <t>MiLog</t>
  </si>
  <si>
    <t>US$69 plus $25 p.a. maintenance updates</t>
  </si>
  <si>
    <t>Free!</t>
  </si>
  <si>
    <t>Free but not open source</t>
  </si>
  <si>
    <t>Basic DXCC checks</t>
  </si>
  <si>
    <t>Freq yes, mode no</t>
  </si>
  <si>
    <t>Lookup not configurable</t>
  </si>
  <si>
    <t>A bit fiddly to log a QSO - mix of tabs, enter and arrow keys/clicks</t>
  </si>
  <si>
    <t>Some choice</t>
  </si>
  <si>
    <t xml:space="preserve">Supports QRZ </t>
  </si>
  <si>
    <t>Various warnings about changing some db fields</t>
  </si>
  <si>
    <t>-</t>
  </si>
  <si>
    <t>Clunky QSL designer included</t>
  </si>
  <si>
    <t>Fair range of common awards</t>
  </si>
  <si>
    <t>Non standard interface: not CT, not Windows, just odd</t>
  </si>
  <si>
    <t>Window resizing, options etc. nonstandard</t>
  </si>
  <si>
    <t>I guess you'd get used to it eventually</t>
  </si>
  <si>
    <t>Some help but basic</t>
  </si>
  <si>
    <t>Could do with screen tips for hints</t>
  </si>
  <si>
    <t>"Log robot" awards processing v slow</t>
  </si>
  <si>
    <t>Not too bad</t>
  </si>
  <si>
    <t>Uses MS Access: reasonably stable database engine</t>
  </si>
  <si>
    <t>Only Cabrillo</t>
  </si>
  <si>
    <t>Limited choices</t>
  </si>
  <si>
    <t>Includes Telnet interface and can use external interfaces too</t>
  </si>
  <si>
    <t>Fair range</t>
  </si>
  <si>
    <t>Configurable</t>
  </si>
  <si>
    <t>No worries</t>
  </si>
  <si>
    <t>ZL2iFB  (gary@g4ifb.com)</t>
  </si>
  <si>
    <t>v8</t>
  </si>
  <si>
    <t>?</t>
  </si>
  <si>
    <t>Manually select</t>
  </si>
  <si>
    <t>Configurable params rather than standard label types</t>
  </si>
  <si>
    <t>See above!</t>
  </si>
  <si>
    <t>Not easy to change</t>
  </si>
  <si>
    <t>Fields for both</t>
  </si>
  <si>
    <t>Difficult to see info on screen (colours fixed).  Not instant lookup from log entry</t>
  </si>
  <si>
    <t>No validation</t>
  </si>
  <si>
    <t>Uses MS Access so fair spec needed</t>
  </si>
  <si>
    <t>Log editable but only resequences when reloaded</t>
  </si>
  <si>
    <t>Autobackup, single backup normally just overwritten</t>
  </si>
  <si>
    <t>Excellent responsiveness claimed by several users</t>
  </si>
  <si>
    <t>None known</t>
  </si>
  <si>
    <t>Several functions not intuitive</t>
  </si>
  <si>
    <t>Presumably MS Access does this</t>
  </si>
  <si>
    <t>Only ARSWIN and hardware from EA4TX</t>
  </si>
  <si>
    <t>Hangs at startup if network not available</t>
  </si>
  <si>
    <t>Choice of lookup sources</t>
  </si>
  <si>
    <t>V. quick</t>
  </si>
  <si>
    <t>Both</t>
  </si>
  <si>
    <t>Yaesu, plus EA4TX interface</t>
  </si>
  <si>
    <t>Interface configurable but not stops</t>
  </si>
  <si>
    <t>Can rebuild internal data files using ADIF export &amp; import</t>
  </si>
  <si>
    <t>Only one PC at a time can have the log files open</t>
  </si>
  <si>
    <t>v9</t>
  </si>
  <si>
    <t>Evaluated Winlog32 (ZL2iFB); Added MiLog to list to evaluate</t>
  </si>
  <si>
    <t>There is a nice world map projection showing QSO paths.</t>
  </si>
  <si>
    <t>This is a profit orientated package.</t>
  </si>
  <si>
    <t>Good feature but has a learning curve.</t>
  </si>
  <si>
    <t>Another good feature.</t>
  </si>
  <si>
    <t>Not sure on this one, but is not obvious, so low score.</t>
  </si>
  <si>
    <t>Same.</t>
  </si>
  <si>
    <t>They maintain a web site where this information can be downloaded.</t>
  </si>
  <si>
    <t>A little confusing to start but certainly has the facilities.</t>
  </si>
  <si>
    <t>The regular functions are definitely intuitive.</t>
  </si>
  <si>
    <t>Is supposed to, but not tested here.</t>
  </si>
  <si>
    <t>Always a delay when going from callsign to report, most disconcerting.</t>
  </si>
  <si>
    <t>Offline</t>
  </si>
  <si>
    <t>Have attempted to get answers but no replies.</t>
  </si>
  <si>
    <t xml:space="preserve"> </t>
  </si>
  <si>
    <t>Probably from other CDXC users!</t>
  </si>
  <si>
    <t>Never has with me.</t>
  </si>
  <si>
    <t>Not experienced this.</t>
  </si>
  <si>
    <t>Unknown</t>
  </si>
  <si>
    <t>I'm really well pleased with this application considering that I had to pay for it. There are some nice feature, most of which are intuitive. The only major stumbling block is the comments that I've made concerning "Interface to Dxcluster". My usage has only spanned about 8 months and I'm looking forward to giving this program a better work-out. It really is a pity that the analysis that is being done now was not available to me prior to my purchase! Good luck.  [Gwyn G4FKH]</t>
  </si>
  <si>
    <t>Evaluated Easylog5 (tnx G4FKH) and Logger32 (ZL2iFB).</t>
  </si>
  <si>
    <t>Evaluation sheet formatting tidied.  Project plan updated - we are moving ahead more quickly than I thought.</t>
  </si>
  <si>
    <t>v10</t>
  </si>
  <si>
    <t>Published &amp; invited CDXC members to contribute</t>
  </si>
  <si>
    <t>v11</t>
  </si>
  <si>
    <t>Evaluated MacLogger DX (tnx G7VJR).</t>
  </si>
  <si>
    <t>Nice 2D and 3D mapping of the world</t>
  </si>
  <si>
    <t>Commercial, but keenly supported by its author (active ham)</t>
  </si>
  <si>
    <t>For consistency, only DXCC ID requires special treatment if overriden</t>
  </si>
  <si>
    <t>Only QRZ CD</t>
  </si>
  <si>
    <t>Possible by editing DAT files (text-based) - or just download the latest software to get them.</t>
  </si>
  <si>
    <t>Supported but clunky, not actually useful in practice.</t>
  </si>
  <si>
    <t>Nothing standardised, you have a lot of trial and error to do!</t>
  </si>
  <si>
    <t>Does this very well; sent/pending/received etc.</t>
  </si>
  <si>
    <t>IOTA, DXCC, VHF, WAS, WAZ only, but nicely done in these cases</t>
  </si>
  <si>
    <t>Works on Intel and ppc Macs</t>
  </si>
  <si>
    <t>Turbolog</t>
  </si>
  <si>
    <t>v12</t>
  </si>
  <si>
    <t>US$15</t>
  </si>
  <si>
    <t>Requires QRZ subscription</t>
  </si>
  <si>
    <t>Manual out of date</t>
  </si>
  <si>
    <t>Nicely integrated</t>
  </si>
  <si>
    <t>v13</t>
  </si>
  <si>
    <t>Has a nice Dxcluster screen portion, but if cluster is not available, will not allow a further try later or connection to other cluster.</t>
  </si>
  <si>
    <t>Multi-logs are available.</t>
  </si>
  <si>
    <t>Highly configurable, if a bit of a colour explosion</t>
  </si>
  <si>
    <t>No</t>
  </si>
  <si>
    <t>Performance tails off as the log increases in size</t>
  </si>
  <si>
    <t>Annual updates are extra</t>
  </si>
  <si>
    <t>Very good alerting on new ones</t>
  </si>
  <si>
    <t>Really good UI</t>
  </si>
  <si>
    <t>Brief manuals, perhaps a little scarce in places</t>
  </si>
  <si>
    <t>Fanatically!</t>
  </si>
  <si>
    <t>I'd give him 3 if I could. Don Agro is a legend.</t>
  </si>
  <si>
    <t>Online reflector</t>
  </si>
  <si>
    <t>All serial parameters tunable, with odd timings etc.</t>
  </si>
  <si>
    <t>You start a different file to do this</t>
  </si>
  <si>
    <t>Speech operations built in.</t>
  </si>
  <si>
    <t>Not known - I presume not (ZL2iFB)</t>
  </si>
  <si>
    <t>Presumably (can't test the TQSL part)</t>
  </si>
  <si>
    <t xml:space="preserve">Clickable spots automatically added to a band-map </t>
  </si>
  <si>
    <t>US$95 registration fee</t>
  </si>
  <si>
    <t>Very limited Web integration</t>
  </si>
  <si>
    <t>Custom Word templates or labels in Logprint</t>
  </si>
  <si>
    <t>Manual only, albeit easy to do, easy to forget.  Nasty bug can result in accidental deletion of entire backup drive contents</t>
  </si>
  <si>
    <t>Not specifically tested but quickly reads ADIF file and its own db files</t>
  </si>
  <si>
    <t>ADIF only.  Most contests need Cabrillo logs but Logger32 will not upload them.</t>
  </si>
  <si>
    <t>ADIF, UQF, CSV, but not Cabrillo ("Logger32 is not a contest logger")</t>
  </si>
  <si>
    <t xml:space="preserve">Single rotator but can switch antennas using a parallel port interface </t>
  </si>
  <si>
    <t>v15</t>
  </si>
  <si>
    <t>Added dblog for Linux (ZL2iFB)</t>
  </si>
  <si>
    <t>Dblog</t>
  </si>
  <si>
    <t>Linux-based logger by Pino ZB4KFX</t>
  </si>
  <si>
    <t>Free text for further comments that aren't suitable
or simply don't fit in the notes fields above</t>
  </si>
  <si>
    <t>Broad range (some requiring addtiional data files from the support reflector)</t>
  </si>
  <si>
    <t>Custom awards can be defined (which is how the additional data files have been created and shared)</t>
  </si>
  <si>
    <t>Follows Windows/MAC/Linux GUI conventions
(depending on platform)</t>
  </si>
  <si>
    <t>Intuitive and self-evident,
especially for all the regular functions</t>
  </si>
  <si>
    <r>
      <t xml:space="preserve">Guidance on screen for more complex functions
</t>
    </r>
    <r>
      <rPr>
        <i/>
        <sz val="8"/>
        <rFont val="Arial"/>
        <family val="2"/>
      </rPr>
      <t>e.g</t>
    </r>
    <r>
      <rPr>
        <sz val="8"/>
        <rFont val="Arial"/>
        <family val="2"/>
      </rPr>
      <t>. screen tips, help, FAQ</t>
    </r>
  </si>
  <si>
    <r>
      <t xml:space="preserve">Tolerant of user errors
</t>
    </r>
    <r>
      <rPr>
        <i/>
        <sz val="8"/>
        <rFont val="Arial"/>
        <family val="2"/>
      </rPr>
      <t>e.g</t>
    </r>
    <r>
      <rPr>
        <sz val="8"/>
        <rFont val="Arial"/>
        <family val="2"/>
      </rPr>
      <t>. data entry validation with informative error messages</t>
    </r>
  </si>
  <si>
    <r>
      <t xml:space="preserve">Can track a good range of common awards
</t>
    </r>
    <r>
      <rPr>
        <i/>
        <sz val="8"/>
        <rFont val="Arial"/>
        <family val="2"/>
      </rPr>
      <t>e.g</t>
    </r>
    <r>
      <rPr>
        <sz val="8"/>
        <rFont val="Arial"/>
        <family val="2"/>
      </rPr>
      <t xml:space="preserve">. DXCC, IOTA, WAZ, WAS, US Counties, 10-10, oblast </t>
    </r>
    <r>
      <rPr>
        <i/>
        <sz val="8"/>
        <rFont val="Arial"/>
        <family val="2"/>
      </rPr>
      <t>etc</t>
    </r>
    <r>
      <rPr>
        <sz val="8"/>
        <rFont val="Arial"/>
        <family val="2"/>
      </rPr>
      <t>.</t>
    </r>
  </si>
  <si>
    <r>
      <t xml:space="preserve">Allow user to modify fields printed,
boilerplate text, images </t>
    </r>
    <r>
      <rPr>
        <i/>
        <sz val="8"/>
        <rFont val="Arial"/>
        <family val="2"/>
      </rPr>
      <t>etc</t>
    </r>
    <r>
      <rPr>
        <sz val="8"/>
        <rFont val="Arial"/>
        <family val="2"/>
      </rPr>
      <t>.</t>
    </r>
  </si>
  <si>
    <r>
      <t xml:space="preserve">Use a wide range of standard labels
</t>
    </r>
    <r>
      <rPr>
        <i/>
        <sz val="8"/>
        <rFont val="Arial"/>
        <family val="2"/>
      </rPr>
      <t>e.g</t>
    </r>
    <r>
      <rPr>
        <sz val="8"/>
        <rFont val="Arial"/>
        <family val="2"/>
      </rPr>
      <t>. Avery US and EU sizes</t>
    </r>
  </si>
  <si>
    <t>Generate &amp; print QSL labels from selected sections
of log/QSOs matching criteria</t>
  </si>
  <si>
    <r>
      <t>Callsign lookups from other data files held on hard drive
(</t>
    </r>
    <r>
      <rPr>
        <i/>
        <sz val="8"/>
        <rFont val="Arial"/>
        <family val="2"/>
      </rPr>
      <t>e.g</t>
    </r>
    <r>
      <rPr>
        <sz val="8"/>
        <rFont val="Arial"/>
        <family val="2"/>
      </rPr>
      <t>. other logs, MASTER.DAT)</t>
    </r>
  </si>
  <si>
    <t>Lots of large buttons to press  - good for white-stick ops</t>
  </si>
  <si>
    <t>Highly configurable logbook and data entry windows</t>
  </si>
  <si>
    <t>Logger32 uses limited Word templates.  Logprint program is separate and not ideal.  Makes hard woirk of it.</t>
  </si>
  <si>
    <t>Just hack the Logprint template.  Only 15 "fields" and basic logic available, OK for simple designs</t>
  </si>
  <si>
    <t>Sends data to Word - needs templates.  Can't create DXCC applications easily</t>
  </si>
  <si>
    <t>Lots of screen tips and help, provided you search carefully</t>
  </si>
  <si>
    <t>Logbook statistics function suggests max log = 256k QSOs</t>
  </si>
  <si>
    <t>Closed source, jealously guarded by the author but some APIs/assistance given to add-on authors</t>
  </si>
  <si>
    <t>Yes!  Can merge logs (e.g. wkg as ZL2iFB I could check QSOs I had as ZM4G also)</t>
  </si>
  <si>
    <t>"Hopeless" says one white-stick op!</t>
  </si>
  <si>
    <t>UCXlog</t>
  </si>
  <si>
    <t>v16</t>
  </si>
  <si>
    <t>Added UCXlog placeholder; updated Logger32 comments and scores a little (ZL2iFB)</t>
  </si>
  <si>
    <t>Good program let down a bit by bugs and, sometimes, curt support.</t>
  </si>
  <si>
    <t>BBlogger</t>
  </si>
  <si>
    <t>Multi-language support</t>
  </si>
  <si>
    <t>Freeware</t>
  </si>
  <si>
    <t>Claims to be an open project (the authors encourage user suggestions) but does not appear to be open source as such</t>
  </si>
  <si>
    <t>Sometimes gets it wrong e.g. wrong DXCC entitty identified.  Not easy to log exceptional calls but it is possible.</t>
  </si>
  <si>
    <t>Program and help files maintained in several languages</t>
  </si>
  <si>
    <t>Pick any language you like!</t>
  </si>
  <si>
    <t>Italian original plus English, French, German, Spanish and Polish</t>
  </si>
  <si>
    <t>Limited options</t>
  </si>
  <si>
    <t>Has a number of European awards listed</t>
  </si>
  <si>
    <t>Difficult to interrupt or cancel activities started.  IMPORTED LOG CONVERTED TO ALL CAPS.</t>
  </si>
  <si>
    <t>Tricky to configure.  No pop-up help, for example, for most fields</t>
  </si>
  <si>
    <r>
      <t xml:space="preserve">Unbelievably slow to import ADIF (30k QSOs took </t>
    </r>
    <r>
      <rPr>
        <b/>
        <sz val="8"/>
        <rFont val="Arial"/>
        <family val="2"/>
      </rPr>
      <t xml:space="preserve">more than an hour </t>
    </r>
    <r>
      <rPr>
        <sz val="8"/>
        <rFont val="Arial"/>
        <family val="2"/>
      </rPr>
      <t>on a reasonably fast dual-core Win7 PC!)</t>
    </r>
  </si>
  <si>
    <t>Tricky to configure</t>
  </si>
  <si>
    <t>Built on MS Access.  Not fully translated to English but close enough to be usable.</t>
  </si>
  <si>
    <t>Ignored QSO notes in ADIF from Logger32, with no obvious way to retrieve and display them.</t>
  </si>
  <si>
    <t>Manual updates only?</t>
  </si>
  <si>
    <t>Day-glo colours</t>
  </si>
  <si>
    <t>Seem to have to open an undocked data entry window each time</t>
  </si>
  <si>
    <t>No rig interface?</t>
  </si>
  <si>
    <t>Awkward</t>
  </si>
  <si>
    <t>Help not bad</t>
  </si>
  <si>
    <t>v17</t>
  </si>
  <si>
    <t>The reports spreadsheet is just a placeholder at the moment with a few ideas for reports we might need.  If you'd like to volunteer to work on the reports, be my guest!</t>
  </si>
  <si>
    <t>Have been using Logger32 all year.  Today briefly tried AClog &amp; wrote it up (incomplete eval)</t>
  </si>
  <si>
    <t>No idea …</t>
  </si>
  <si>
    <t>Strong on rig integration/control</t>
  </si>
  <si>
    <t>Includes DM780 for digimodes &amp; satellite tracking function</t>
  </si>
  <si>
    <t>No checking, free format entry, weird as you like</t>
  </si>
  <si>
    <t>Confusing suite of programs/functions</t>
  </si>
  <si>
    <t>Tips timeout before I can read them - and I'm a quick reader!</t>
  </si>
  <si>
    <t>Awkward to log stations</t>
  </si>
  <si>
    <t>Needs paid QRZ subscription; click to lookup</t>
  </si>
  <si>
    <t>Crashes LP Bridge but direct connection to K3 is OK</t>
  </si>
  <si>
    <t>Lots of users so it can't be too bad.  Strong on rig control (with a strange screenfull of tuning bars, one for each band) and digimodes.  I find it awkward to use for logging QSOs though - bit of a drawback for a logger.  [Gary  ZL2iFB]</t>
  </si>
  <si>
    <t>$28/2 years or $200 for lifetime license, shareware</t>
  </si>
  <si>
    <t>Sponsors Dxpeditions &amp; beacons</t>
  </si>
  <si>
    <t>Log4OM</t>
  </si>
  <si>
    <t>Free</t>
  </si>
  <si>
    <t>Win-EQF*</t>
  </si>
  <si>
    <t>Donationware' = freeware but donations gratefully accepted</t>
  </si>
  <si>
    <r>
      <t>Nonstandard interface troubles me but I guess with enough practice I would get used to its foibles (</t>
    </r>
    <r>
      <rPr>
        <i/>
        <sz val="10"/>
        <rFont val="Arial"/>
        <family val="2"/>
      </rPr>
      <t>e.g</t>
    </r>
    <r>
      <rPr>
        <sz val="10"/>
        <rFont val="Arial"/>
        <family val="2"/>
      </rPr>
      <t xml:space="preserve">. you </t>
    </r>
    <r>
      <rPr>
        <i/>
        <sz val="10"/>
        <rFont val="Arial"/>
        <family val="2"/>
      </rPr>
      <t>have</t>
    </r>
    <r>
      <rPr>
        <sz val="10"/>
        <rFont val="Arial"/>
        <family val="2"/>
      </rPr>
      <t xml:space="preserve"> to maximise the packet window to access packet config options).  Long-term users say they are very happy with it.  [Gary  ZL2iFB]</t>
    </r>
  </si>
  <si>
    <t>[Note: this program has not been fully evaluated as yet.]  It took about an hour just to sort my log with 4,500 QSOs into date order (a symptom of very poor design/programming).  User interface is extremely non-standard.  Has a useful function to download all QSO info stored in LoTW but no other obvious redeeming features.  This looks like a first generation logger from someone who is not a professional programmer.  Not a bad start but needs much more work for primetime use.   [Gary  ZL2iFB]</t>
  </si>
  <si>
    <t xml:space="preserve">Nice NCDXF beacon &amp; satellite tracker, audio scope and greyline utils included.  Can call HamCap, MMVARI and MMTTY. </t>
  </si>
  <si>
    <t>QRZ, Golist and Hamcall lookups.  QRZ display is only a fraction of the info, and  needs a 3rd party add-on</t>
  </si>
  <si>
    <t>Prefix/country info can be downloaded from CLubLog - very easy.  Manual edits also possible but a bit tricky to master</t>
  </si>
  <si>
    <t>Complex due to the large number of configurable options: find a friend who already uses it and persuade them to get you going!</t>
  </si>
  <si>
    <t>Extensive help file (10Mb PDF) available in English German Spanish &amp; Japanese; not easy to search/navigate though</t>
  </si>
  <si>
    <t>Nothing too weird, just lots of options.  Quite slick once you get familiar with it.  Superfluous clicks are annoying though</t>
  </si>
  <si>
    <t>Pop up error messages are fine.  QSOs can be edited individually quite easily but not en-masse</t>
  </si>
  <si>
    <t>All versions of Windows.  Performance benefits on a Windows 7 or higher class machine</t>
  </si>
  <si>
    <t>Pretty quick all round.  Startup delayed by update checks (with my slow Internet connection anyway)</t>
  </si>
  <si>
    <t>Automatic backups e.g. every 10 QSOs and when closed down.  ZIP files and ADIFs worth saving to offline media</t>
  </si>
  <si>
    <t>Generally intolerant support forum.  Typical cynical response to any criticism is "A full refund is in the post". Author takes no prisoners.</t>
  </si>
  <si>
    <t>Helpful community of translators and authors of add-ons</t>
  </si>
  <si>
    <t>groups.yahoo.com/group/hamlogger - intolerant and unfriendly, 'trial by fire' for newbies who haven't RTFM</t>
  </si>
  <si>
    <t>Resilient</t>
  </si>
  <si>
    <t>Laborious process to get bugs resolved but author can usually be persuaded and does respond</t>
  </si>
  <si>
    <t>Not tested but no obvious functions/utilities for this, short of emailing the files to the author</t>
  </si>
  <si>
    <r>
      <t xml:space="preserve">I like this one!  There's lots of toys and hence lots to configure but the defaults are usable.  It is powerful, quick and relatively easy to use once configured.  I'd prefer it to be open source or held in escrow in case the author gives up on it.  The non-Windows-standard interface can be a pain </t>
    </r>
    <r>
      <rPr>
        <i/>
        <sz val="10"/>
        <rFont val="Arial"/>
        <family val="2"/>
      </rPr>
      <t>e.g</t>
    </r>
    <r>
      <rPr>
        <sz val="10"/>
        <rFont val="Arial"/>
        <family val="2"/>
      </rPr>
      <t>. the log column selection process is very awkward even for an able-bodied ham.  Online support via an email reflector is more miss than hit: woe betide anyone who complains about flaws and bugs, or makes improvement suggestions, unless they have read every last word of help and are very thick-skinned. [Gary  ZL2iFB]</t>
    </r>
  </si>
  <si>
    <t>Partly evaluated</t>
  </si>
  <si>
    <t xml:space="preserve">No longer developed, maintained or officially supported (but self-help user forum still QRV).  Runs on Windows 7 &amp; 8 but uses a character-based GUI with keyboard rather than mouse navigation.  Easy to learn, straightforward, compact installation.  "I keep coming back to Win-EQF* because of its simplicity and ease of use." [Martin G0HDB]  Saves the log as a structured plaintext file.
</t>
  </si>
  <si>
    <t>ADIF, CSV</t>
  </si>
  <si>
    <t>Configuration file user-editable for new rigs</t>
  </si>
  <si>
    <t>ADIF, ASCII, dBase and various others</t>
  </si>
  <si>
    <t>ASCII imports are very configurable</t>
  </si>
  <si>
    <t>ADIF, Cabrillo, CSV</t>
  </si>
  <si>
    <t>A bit clunky but it works</t>
  </si>
  <si>
    <t>Only one cluster feed at a time - but that can be VE7CC's Cluster User which can aggregate multiple clusters</t>
  </si>
  <si>
    <t>Program stability/quality of design and coding</t>
  </si>
  <si>
    <t>Able to edit any field on current or prior entries,
including date/time, frequncy/band, mode etc.</t>
  </si>
  <si>
    <r>
      <t xml:space="preserve">Callsign lookups from Internet sites such as QRZ.com, HamQTH.com </t>
    </r>
    <r>
      <rPr>
        <i/>
        <sz val="8"/>
        <rFont val="Arial"/>
        <family val="2"/>
      </rPr>
      <t>etc</t>
    </r>
    <r>
      <rPr>
        <sz val="8"/>
        <rFont val="Arial"/>
        <family val="2"/>
      </rPr>
      <t>.</t>
    </r>
  </si>
  <si>
    <r>
      <t xml:space="preserve">Easy maintenance of country data
</t>
    </r>
    <r>
      <rPr>
        <i/>
        <sz val="8"/>
        <rFont val="Arial"/>
        <family val="2"/>
      </rPr>
      <t>e.g</t>
    </r>
    <r>
      <rPr>
        <sz val="8"/>
        <rFont val="Arial"/>
        <family val="2"/>
      </rPr>
      <t>. new prefixes, new countries, exceptions</t>
    </r>
  </si>
  <si>
    <t>Defaults to a basic set of config options: experienced users can select more advanced levels with additional options</t>
  </si>
  <si>
    <t>PDF, on-line help, F1 help and printed manual available</t>
  </si>
  <si>
    <t>Can call MMTTY</t>
  </si>
  <si>
    <t>Can be used for contesting with selected QSO fields and dupe-checking etc.</t>
  </si>
  <si>
    <t>US$90</t>
  </si>
  <si>
    <t>Maintenance/support ended abruptly Feb 2015</t>
  </si>
  <si>
    <t>You are encouraged to take this spreadsheet as a starting point and adapt the requirements, weightings or scores to suit your specific logging needs.  You may also like to evaluate others loggers in addition to those we have already checked - and if you do, please share your findings for the benefit of other evaluators (email Gary@G4iFB.com).</t>
  </si>
  <si>
    <t>Alternatively, if you have identical requirements to the original contributors/authors of this spreadsheet, you can go directly to the end result but there is no guarantee that your needs will be met.  The scoring process uses individual functional and technical requirements (which may not include all your requirements) with a weighting system (that probably weights those requirements differently to how you would rate them for your own purposes).  And many of the criteria are subjective.</t>
  </si>
  <si>
    <t>We invite people who are familiar with any of the loggers to score them.  Please download the spreadsheet, complete the scoring and notes columns for the logger/s you use and send the modified spreadsheet to:</t>
  </si>
  <si>
    <t>Gary ZL2iFB drafted up an initial spreadsheet in response to an idea floated on CDXC Forum to evaluate loggers</t>
  </si>
  <si>
    <t>Changed scoring to simpler 3-point system (well, any number between zero and two in fact), added more loggers, added conditional formatting to identify out of range scores</t>
  </si>
  <si>
    <t>Evaluated "Hardcopy logbook" as a baseline for comparison (ZL2iFB).  Added yet more loggers and hyperlinks.</t>
  </si>
  <si>
    <t>Added Turbolog to the to-eval list.</t>
  </si>
  <si>
    <t>Checked fixed hyperlinks to program websites, made a few other tweaks, entered a smattering of scores</t>
  </si>
  <si>
    <t>CQRlog</t>
  </si>
  <si>
    <t>Linux logger</t>
  </si>
  <si>
    <t>Can call FLDIGI</t>
  </si>
  <si>
    <t>Open source, based on MySQL database</t>
  </si>
  <si>
    <t>Evaluation of amateur radio logging programs v17 April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</si>
</sst>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0.0%"/>
    <numFmt numFmtId="165" formatCode="0.0"/>
  </numFmts>
  <fonts count="27" x14ac:knownFonts="1">
    <font>
      <sz val="10"/>
      <name val="Arial"/>
    </font>
    <font>
      <sz val="10"/>
      <name val="Arial"/>
      <family val="2"/>
    </font>
    <font>
      <b/>
      <sz val="10"/>
      <name val="Arial"/>
      <family val="2"/>
    </font>
    <font>
      <b/>
      <sz val="12"/>
      <name val="Arial"/>
      <family val="2"/>
    </font>
    <font>
      <sz val="8"/>
      <color indexed="81"/>
      <name val="Tahoma"/>
      <family val="2"/>
    </font>
    <font>
      <b/>
      <sz val="8"/>
      <color indexed="81"/>
      <name val="Tahoma"/>
      <family val="2"/>
    </font>
    <font>
      <sz val="8"/>
      <name val="Arial"/>
      <family val="2"/>
    </font>
    <font>
      <b/>
      <sz val="8"/>
      <name val="Arial"/>
      <family val="2"/>
    </font>
    <font>
      <i/>
      <sz val="8"/>
      <name val="Arial"/>
      <family val="2"/>
    </font>
    <font>
      <b/>
      <sz val="10"/>
      <name val="Arial"/>
      <family val="2"/>
    </font>
    <font>
      <b/>
      <sz val="16"/>
      <color indexed="16"/>
      <name val="Arial"/>
      <family val="2"/>
    </font>
    <font>
      <u/>
      <sz val="10"/>
      <color indexed="12"/>
      <name val="Arial"/>
      <family val="2"/>
    </font>
    <font>
      <sz val="20"/>
      <name val="Arial"/>
      <family val="2"/>
    </font>
    <font>
      <i/>
      <sz val="10"/>
      <name val="Arial"/>
      <family val="2"/>
    </font>
    <font>
      <b/>
      <sz val="14"/>
      <name val="Arial"/>
      <family val="2"/>
    </font>
    <font>
      <b/>
      <i/>
      <sz val="10"/>
      <name val="Arial"/>
      <family val="2"/>
    </font>
    <font>
      <b/>
      <sz val="11"/>
      <name val="Arial"/>
      <family val="2"/>
    </font>
    <font>
      <b/>
      <u/>
      <sz val="14"/>
      <color indexed="12"/>
      <name val="Arial"/>
      <family val="2"/>
    </font>
    <font>
      <b/>
      <sz val="9"/>
      <name val="Arial"/>
      <family val="2"/>
    </font>
    <font>
      <sz val="16"/>
      <name val="Arial"/>
      <family val="2"/>
    </font>
    <font>
      <b/>
      <sz val="16"/>
      <color indexed="13"/>
      <name val="Arial"/>
      <family val="2"/>
    </font>
    <font>
      <sz val="10"/>
      <name val="Arial"/>
      <family val="2"/>
    </font>
    <font>
      <sz val="8"/>
      <name val="Arial"/>
      <family val="2"/>
    </font>
    <font>
      <b/>
      <u/>
      <sz val="10"/>
      <color indexed="12"/>
      <name val="Arial"/>
      <family val="2"/>
    </font>
    <font>
      <sz val="9"/>
      <color indexed="81"/>
      <name val="Tahoma"/>
      <family val="2"/>
    </font>
    <font>
      <b/>
      <sz val="9"/>
      <color indexed="81"/>
      <name val="Tahoma"/>
      <family val="2"/>
    </font>
    <font>
      <sz val="16"/>
      <name val="Arial"/>
      <family val="2"/>
    </font>
  </fonts>
  <fills count="4">
    <fill>
      <patternFill patternType="none"/>
    </fill>
    <fill>
      <patternFill patternType="gray125"/>
    </fill>
    <fill>
      <patternFill patternType="solid">
        <fgColor indexed="41"/>
        <bgColor indexed="64"/>
      </patternFill>
    </fill>
    <fill>
      <patternFill patternType="solid">
        <fgColor indexed="18"/>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3">
    <xf numFmtId="0" fontId="0" fillId="0" borderId="0"/>
    <xf numFmtId="0" fontId="11" fillId="0" borderId="0" applyNumberFormat="0" applyFill="0" applyBorder="0" applyAlignment="0" applyProtection="0">
      <alignment vertical="top"/>
      <protection locked="0"/>
    </xf>
    <xf numFmtId="9" fontId="1" fillId="0" borderId="0" applyFont="0" applyFill="0" applyBorder="0" applyAlignment="0" applyProtection="0"/>
  </cellStyleXfs>
  <cellXfs count="105">
    <xf numFmtId="0" fontId="0" fillId="0" borderId="0" xfId="0"/>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164" fontId="2" fillId="0" borderId="4" xfId="0" applyNumberFormat="1" applyFont="1" applyBorder="1" applyAlignment="1">
      <alignment horizontal="left" vertical="center"/>
    </xf>
    <xf numFmtId="164" fontId="0" fillId="0" borderId="4" xfId="0" applyNumberFormat="1" applyBorder="1" applyAlignment="1">
      <alignment horizontal="center" vertical="center"/>
    </xf>
    <xf numFmtId="164" fontId="0" fillId="0" borderId="5" xfId="0" applyNumberFormat="1" applyBorder="1" applyAlignment="1">
      <alignment horizontal="center" vertical="center"/>
    </xf>
    <xf numFmtId="0" fontId="6" fillId="0" borderId="0" xfId="0" applyFont="1" applyAlignment="1">
      <alignment vertical="center"/>
    </xf>
    <xf numFmtId="0" fontId="6" fillId="2" borderId="6" xfId="0" applyFont="1" applyFill="1" applyBorder="1" applyAlignment="1">
      <alignment vertical="center" wrapText="1"/>
    </xf>
    <xf numFmtId="0" fontId="9" fillId="0" borderId="7" xfId="0" applyFont="1" applyBorder="1" applyAlignment="1">
      <alignment horizontal="center" vertical="center"/>
    </xf>
    <xf numFmtId="0" fontId="6" fillId="0" borderId="6" xfId="0" applyFont="1" applyFill="1" applyBorder="1" applyAlignment="1">
      <alignment vertical="center" wrapText="1"/>
    </xf>
    <xf numFmtId="165" fontId="0" fillId="0" borderId="8" xfId="0" applyNumberFormat="1" applyBorder="1" applyAlignment="1">
      <alignment horizontal="center" vertical="center"/>
    </xf>
    <xf numFmtId="0" fontId="10" fillId="0" borderId="0" xfId="0" applyFont="1" applyAlignment="1">
      <alignment vertical="center"/>
    </xf>
    <xf numFmtId="0" fontId="12" fillId="0" borderId="0" xfId="0" applyFont="1"/>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0" borderId="0" xfId="0" applyNumberForma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xf>
    <xf numFmtId="16" fontId="0" fillId="0" borderId="0" xfId="0" applyNumberFormat="1" applyAlignment="1">
      <alignment horizontal="center" vertical="center"/>
    </xf>
    <xf numFmtId="0" fontId="3" fillId="0" borderId="0" xfId="0" applyFont="1" applyAlignment="1">
      <alignment horizontal="center" vertical="center" wrapText="1"/>
    </xf>
    <xf numFmtId="0" fontId="10" fillId="0" borderId="0" xfId="0" applyFont="1" applyAlignment="1">
      <alignment horizontal="left" vertical="center"/>
    </xf>
    <xf numFmtId="0" fontId="0" fillId="0" borderId="0" xfId="0" applyAlignment="1">
      <alignment horizontal="center"/>
    </xf>
    <xf numFmtId="0" fontId="3" fillId="0" borderId="0" xfId="0" applyFont="1" applyAlignment="1">
      <alignment horizontal="left" vertical="center"/>
    </xf>
    <xf numFmtId="0" fontId="0" fillId="0" borderId="0" xfId="0" applyNumberFormat="1" applyAlignment="1">
      <alignment wrapText="1"/>
    </xf>
    <xf numFmtId="0" fontId="14" fillId="0" borderId="0" xfId="0" applyFont="1"/>
    <xf numFmtId="0" fontId="2" fillId="0" borderId="9" xfId="0" applyFont="1" applyBorder="1" applyAlignment="1">
      <alignment horizontal="center" vertical="center"/>
    </xf>
    <xf numFmtId="0" fontId="0" fillId="0" borderId="10" xfId="0" applyBorder="1" applyAlignment="1">
      <alignment horizontal="center" vertical="center"/>
    </xf>
    <xf numFmtId="0" fontId="2" fillId="0" borderId="0" xfId="0" applyFont="1" applyAlignment="1">
      <alignment wrapText="1"/>
    </xf>
    <xf numFmtId="0" fontId="11" fillId="0" borderId="0" xfId="1" applyAlignment="1" applyProtection="1">
      <alignment horizontal="center" wrapText="1"/>
    </xf>
    <xf numFmtId="0" fontId="16" fillId="0" borderId="0" xfId="0" applyFont="1" applyAlignment="1">
      <alignment vertical="center"/>
    </xf>
    <xf numFmtId="0" fontId="16" fillId="0" borderId="0" xfId="0" applyFont="1" applyAlignment="1">
      <alignment horizontal="right" vertical="center"/>
    </xf>
    <xf numFmtId="165" fontId="16" fillId="0" borderId="11" xfId="0" applyNumberFormat="1" applyFont="1" applyBorder="1" applyAlignment="1">
      <alignment horizontal="center" vertical="center"/>
    </xf>
    <xf numFmtId="0" fontId="16" fillId="0" borderId="12" xfId="0" applyFont="1" applyBorder="1" applyAlignment="1">
      <alignment vertical="center"/>
    </xf>
    <xf numFmtId="164" fontId="16" fillId="0" borderId="13" xfId="0" applyNumberFormat="1" applyFont="1" applyBorder="1" applyAlignment="1">
      <alignment horizontal="center" vertical="center"/>
    </xf>
    <xf numFmtId="49" fontId="0" fillId="0" borderId="0" xfId="0" applyNumberFormat="1" applyAlignment="1">
      <alignment horizontal="justify" vertical="top" wrapText="1"/>
    </xf>
    <xf numFmtId="0" fontId="2" fillId="0" borderId="0" xfId="0" applyFont="1" applyAlignment="1"/>
    <xf numFmtId="164" fontId="2" fillId="0" borderId="4" xfId="0" applyNumberFormat="1" applyFont="1" applyBorder="1" applyAlignment="1">
      <alignment horizontal="left"/>
    </xf>
    <xf numFmtId="0" fontId="2" fillId="0" borderId="9" xfId="0" applyFont="1" applyBorder="1" applyAlignment="1">
      <alignment horizontal="center"/>
    </xf>
    <xf numFmtId="165" fontId="2" fillId="0" borderId="14" xfId="0" applyNumberFormat="1" applyFont="1" applyBorder="1" applyAlignment="1">
      <alignment horizontal="center"/>
    </xf>
    <xf numFmtId="0" fontId="6" fillId="0" borderId="6" xfId="0" applyFont="1" applyFill="1" applyBorder="1" applyAlignment="1">
      <alignment wrapText="1"/>
    </xf>
    <xf numFmtId="0" fontId="13" fillId="0" borderId="0" xfId="0" applyFont="1" applyAlignment="1">
      <alignment horizontal="center" vertical="center"/>
    </xf>
    <xf numFmtId="0" fontId="13" fillId="0" borderId="0" xfId="0" applyFont="1" applyAlignment="1">
      <alignment vertical="center"/>
    </xf>
    <xf numFmtId="16" fontId="13" fillId="0" borderId="0" xfId="0" applyNumberFormat="1" applyFont="1" applyAlignment="1">
      <alignment horizontal="center" vertical="center"/>
    </xf>
    <xf numFmtId="0" fontId="13" fillId="0" borderId="0" xfId="0" applyFont="1" applyAlignment="1">
      <alignment vertical="center" wrapText="1"/>
    </xf>
    <xf numFmtId="0" fontId="2" fillId="2" borderId="1" xfId="0" applyFont="1" applyFill="1" applyBorder="1" applyAlignment="1">
      <alignment wrapText="1"/>
    </xf>
    <xf numFmtId="14" fontId="0" fillId="0" borderId="0" xfId="0" applyNumberFormat="1"/>
    <xf numFmtId="0" fontId="6"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horizontal="center" vertical="center" wrapText="1"/>
    </xf>
    <xf numFmtId="0" fontId="7" fillId="0" borderId="0" xfId="0" applyFont="1" applyAlignment="1">
      <alignment wrapText="1"/>
    </xf>
    <xf numFmtId="0" fontId="6" fillId="0" borderId="0" xfId="0" applyFont="1" applyAlignment="1">
      <alignment horizontal="right" vertical="center" wrapText="1"/>
    </xf>
    <xf numFmtId="0" fontId="8" fillId="0" borderId="0" xfId="0" applyFont="1" applyAlignment="1">
      <alignment horizontal="right" vertical="center" wrapText="1"/>
    </xf>
    <xf numFmtId="0" fontId="16" fillId="0" borderId="0" xfId="0" applyFont="1" applyAlignment="1">
      <alignment horizontal="right" vertical="center" wrapText="1"/>
    </xf>
    <xf numFmtId="0" fontId="0" fillId="0" borderId="0" xfId="0" applyAlignment="1">
      <alignment vertical="top" wrapText="1"/>
    </xf>
    <xf numFmtId="0" fontId="19" fillId="0" borderId="0" xfId="0" applyFont="1"/>
    <xf numFmtId="0" fontId="19" fillId="0" borderId="17" xfId="0" applyFont="1" applyBorder="1"/>
    <xf numFmtId="0" fontId="19" fillId="0" borderId="18" xfId="0" applyFont="1" applyBorder="1" applyAlignment="1">
      <alignment horizontal="center"/>
    </xf>
    <xf numFmtId="0" fontId="19" fillId="0" borderId="19" xfId="0" applyFont="1" applyBorder="1" applyAlignment="1">
      <alignment horizontal="center"/>
    </xf>
    <xf numFmtId="0" fontId="20" fillId="3" borderId="20" xfId="0" applyFont="1" applyFill="1" applyBorder="1" applyAlignment="1">
      <alignment horizontal="center"/>
    </xf>
    <xf numFmtId="0" fontId="20" fillId="3" borderId="21" xfId="0" applyFont="1" applyFill="1" applyBorder="1" applyAlignment="1">
      <alignment horizontal="center"/>
    </xf>
    <xf numFmtId="0" fontId="20" fillId="3" borderId="22" xfId="0" applyFont="1" applyFill="1" applyBorder="1" applyAlignment="1">
      <alignment horizontal="center"/>
    </xf>
    <xf numFmtId="0" fontId="11" fillId="0" borderId="0" xfId="1" applyAlignment="1" applyProtection="1"/>
    <xf numFmtId="0" fontId="2" fillId="0" borderId="0" xfId="0" applyFont="1"/>
    <xf numFmtId="0" fontId="13" fillId="0" borderId="0" xfId="0" applyNumberFormat="1" applyFont="1" applyAlignment="1">
      <alignment vertical="center" wrapText="1"/>
    </xf>
    <xf numFmtId="0" fontId="15" fillId="0" borderId="0" xfId="0" applyFont="1" applyAlignment="1">
      <alignment vertical="center" wrapText="1"/>
    </xf>
    <xf numFmtId="16" fontId="2" fillId="0" borderId="0" xfId="0" applyNumberFormat="1" applyFont="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16" fontId="15" fillId="0" borderId="0" xfId="0" applyNumberFormat="1" applyFont="1" applyAlignment="1">
      <alignment horizontal="center" vertical="center"/>
    </xf>
    <xf numFmtId="0" fontId="17" fillId="0" borderId="0" xfId="1" applyFont="1" applyAlignment="1" applyProtection="1">
      <alignment horizontal="right" wrapText="1"/>
    </xf>
    <xf numFmtId="0" fontId="22" fillId="2" borderId="6" xfId="0" applyFont="1" applyFill="1" applyBorder="1" applyAlignment="1">
      <alignment vertical="center" wrapText="1"/>
    </xf>
    <xf numFmtId="0" fontId="21" fillId="0" borderId="0" xfId="0" applyFont="1" applyAlignment="1">
      <alignment wrapText="1"/>
    </xf>
    <xf numFmtId="0" fontId="3" fillId="0" borderId="0" xfId="0" applyFont="1" applyAlignment="1">
      <alignment wrapText="1"/>
    </xf>
    <xf numFmtId="8" fontId="6" fillId="2" borderId="6" xfId="0" applyNumberFormat="1" applyFont="1" applyFill="1" applyBorder="1" applyAlignment="1">
      <alignment horizontal="left" vertical="center" wrapText="1"/>
    </xf>
    <xf numFmtId="0" fontId="22" fillId="2" borderId="6" xfId="0" quotePrefix="1" applyFont="1" applyFill="1" applyBorder="1" applyAlignment="1">
      <alignment vertical="center" wrapText="1"/>
    </xf>
    <xf numFmtId="0" fontId="26" fillId="0" borderId="15" xfId="0" applyFont="1" applyBorder="1" applyAlignment="1">
      <alignment horizontal="center"/>
    </xf>
    <xf numFmtId="9" fontId="26" fillId="0" borderId="0" xfId="2" applyFont="1" applyBorder="1" applyAlignment="1">
      <alignment horizontal="center"/>
    </xf>
    <xf numFmtId="0" fontId="26" fillId="0" borderId="16" xfId="0" applyFont="1" applyBorder="1"/>
    <xf numFmtId="0" fontId="22" fillId="0" borderId="0" xfId="0" applyFont="1" applyAlignment="1">
      <alignment horizontal="right" vertical="center" wrapText="1"/>
    </xf>
    <xf numFmtId="164" fontId="18" fillId="0" borderId="1" xfId="0" applyNumberFormat="1" applyFont="1" applyBorder="1" applyAlignment="1">
      <alignment horizontal="left" vertical="center"/>
    </xf>
    <xf numFmtId="0" fontId="21" fillId="0" borderId="0" xfId="0" applyNumberFormat="1" applyFont="1" applyAlignment="1">
      <alignment wrapText="1"/>
    </xf>
    <xf numFmtId="0" fontId="23" fillId="0" borderId="23" xfId="1" applyFont="1" applyBorder="1" applyAlignment="1" applyProtection="1">
      <alignment horizontal="center"/>
    </xf>
    <xf numFmtId="0" fontId="23" fillId="0" borderId="24" xfId="1" applyFont="1" applyBorder="1" applyAlignment="1" applyProtection="1">
      <alignment horizontal="center"/>
    </xf>
    <xf numFmtId="0" fontId="23" fillId="0" borderId="25" xfId="1" applyFont="1" applyBorder="1" applyAlignment="1" applyProtection="1">
      <alignment horizontal="center"/>
    </xf>
    <xf numFmtId="0" fontId="0" fillId="0" borderId="0" xfId="0" applyNumberFormat="1" applyAlignment="1">
      <alignment vertical="top" wrapText="1"/>
    </xf>
    <xf numFmtId="0" fontId="13" fillId="0" borderId="0" xfId="0" applyNumberFormat="1" applyFont="1" applyAlignment="1">
      <alignment horizontal="right" vertical="center" wrapText="1"/>
    </xf>
    <xf numFmtId="0" fontId="21" fillId="0" borderId="0" xfId="0" applyNumberFormat="1" applyFont="1" applyAlignment="1">
      <alignment horizontal="justify" vertical="top" wrapText="1"/>
    </xf>
    <xf numFmtId="0" fontId="0" fillId="0" borderId="0" xfId="0" applyNumberFormat="1" applyAlignment="1">
      <alignment horizontal="justify" vertical="top" wrapText="1"/>
    </xf>
    <xf numFmtId="0" fontId="21" fillId="0" borderId="0" xfId="0" applyNumberFormat="1" applyFont="1" applyAlignment="1">
      <alignment vertical="top" wrapText="1"/>
    </xf>
    <xf numFmtId="0" fontId="0" fillId="0" borderId="0" xfId="0" applyAlignment="1">
      <alignment vertical="top" wrapText="1"/>
    </xf>
    <xf numFmtId="0" fontId="23" fillId="0" borderId="23" xfId="1" applyFont="1" applyBorder="1" applyAlignment="1" applyProtection="1">
      <alignment horizontal="center" vertical="center"/>
    </xf>
    <xf numFmtId="0" fontId="23" fillId="0" borderId="24" xfId="1" applyFont="1" applyBorder="1" applyAlignment="1" applyProtection="1">
      <alignment horizontal="center" vertical="center"/>
    </xf>
    <xf numFmtId="0" fontId="23" fillId="0" borderId="25" xfId="1" applyFont="1" applyBorder="1" applyAlignment="1" applyProtection="1">
      <alignment horizontal="center" vertic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cellXfs>
  <cellStyles count="3">
    <cellStyle name="Hyperlink" xfId="1" builtinId="8"/>
    <cellStyle name="Normal" xfId="0" builtinId="0"/>
    <cellStyle name="Percent" xfId="2" builtinId="5"/>
  </cellStyles>
  <dxfs count="36">
    <dxf>
      <fill>
        <patternFill>
          <bgColor indexed="45"/>
        </patternFill>
      </fill>
    </dxf>
    <dxf>
      <fill>
        <patternFill>
          <bgColor indexed="45"/>
        </patternFill>
      </fill>
    </dxf>
    <dxf>
      <fill>
        <patternFill>
          <bgColor indexed="27"/>
        </patternFill>
      </fill>
    </dxf>
    <dxf>
      <fill>
        <patternFill>
          <bgColor indexed="45"/>
        </patternFill>
      </fill>
    </dxf>
    <dxf>
      <fill>
        <patternFill>
          <bgColor indexed="45"/>
        </patternFill>
      </fill>
    </dxf>
    <dxf>
      <fill>
        <patternFill>
          <bgColor indexed="27"/>
        </patternFill>
      </fill>
    </dxf>
    <dxf>
      <fill>
        <patternFill>
          <bgColor indexed="45"/>
        </patternFill>
      </fill>
    </dxf>
    <dxf>
      <fill>
        <patternFill>
          <bgColor indexed="45"/>
        </patternFill>
      </fill>
    </dxf>
    <dxf>
      <fill>
        <patternFill>
          <bgColor indexed="27"/>
        </patternFill>
      </fill>
    </dxf>
    <dxf>
      <fill>
        <patternFill>
          <bgColor indexed="45"/>
        </patternFill>
      </fill>
    </dxf>
    <dxf>
      <fill>
        <patternFill>
          <bgColor indexed="45"/>
        </patternFill>
      </fill>
    </dxf>
    <dxf>
      <fill>
        <patternFill>
          <bgColor indexed="27"/>
        </patternFill>
      </fill>
    </dxf>
    <dxf>
      <fill>
        <patternFill>
          <bgColor indexed="45"/>
        </patternFill>
      </fill>
    </dxf>
    <dxf>
      <fill>
        <patternFill>
          <bgColor indexed="45"/>
        </patternFill>
      </fill>
    </dxf>
    <dxf>
      <fill>
        <patternFill>
          <bgColor indexed="27"/>
        </patternFill>
      </fill>
    </dxf>
    <dxf>
      <fill>
        <patternFill>
          <bgColor indexed="45"/>
        </patternFill>
      </fill>
    </dxf>
    <dxf>
      <fill>
        <patternFill>
          <bgColor indexed="45"/>
        </patternFill>
      </fill>
    </dxf>
    <dxf>
      <fill>
        <patternFill>
          <bgColor indexed="27"/>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27"/>
        </patternFill>
      </fill>
    </dxf>
    <dxf>
      <fill>
        <patternFill>
          <bgColor indexed="45"/>
        </patternFill>
      </fill>
    </dxf>
    <dxf>
      <fill>
        <patternFill>
          <bgColor indexed="45"/>
        </patternFill>
      </fill>
    </dxf>
    <dxf>
      <fill>
        <patternFill>
          <bgColor indexed="27"/>
        </patternFill>
      </fill>
    </dxf>
    <dxf>
      <fill>
        <patternFill>
          <bgColor indexed="45"/>
        </patternFill>
      </fill>
    </dxf>
    <dxf>
      <fill>
        <patternFill>
          <bgColor indexed="45"/>
        </patternFill>
      </fill>
    </dxf>
    <dxf>
      <fill>
        <patternFill>
          <bgColor indexed="27"/>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www.hosenose.com/logic/" TargetMode="External"/><Relationship Id="rId13" Type="http://schemas.openxmlformats.org/officeDocument/2006/relationships/hyperlink" Target="http://www.winlog32.co.uk/" TargetMode="External"/><Relationship Id="rId18" Type="http://schemas.openxmlformats.org/officeDocument/2006/relationships/hyperlink" Target="http://www.turbolog.de/" TargetMode="External"/><Relationship Id="rId26" Type="http://schemas.openxmlformats.org/officeDocument/2006/relationships/hyperlink" Target="http://www.cqrlog.com/" TargetMode="External"/><Relationship Id="rId3" Type="http://schemas.openxmlformats.org/officeDocument/2006/relationships/hyperlink" Target="http://www.ham-radio-deluxe.com/" TargetMode="External"/><Relationship Id="rId21" Type="http://schemas.openxmlformats.org/officeDocument/2006/relationships/hyperlink" Target="http://www.ucxlog.org/" TargetMode="External"/><Relationship Id="rId7" Type="http://schemas.openxmlformats.org/officeDocument/2006/relationships/hyperlink" Target="http://www.dx4win.com/" TargetMode="External"/><Relationship Id="rId12" Type="http://schemas.openxmlformats.org/officeDocument/2006/relationships/hyperlink" Target="http://www.winlog32.co.uk/" TargetMode="External"/><Relationship Id="rId17" Type="http://schemas.openxmlformats.org/officeDocument/2006/relationships/hyperlink" Target="http://www.winlog32.co.uk/" TargetMode="External"/><Relationship Id="rId25" Type="http://schemas.openxmlformats.org/officeDocument/2006/relationships/hyperlink" Target="http://www.pisto.it/wordpress/" TargetMode="External"/><Relationship Id="rId2" Type="http://schemas.openxmlformats.org/officeDocument/2006/relationships/hyperlink" Target="http://www.logger32.net/" TargetMode="External"/><Relationship Id="rId16" Type="http://schemas.openxmlformats.org/officeDocument/2006/relationships/hyperlink" Target="http://www.easylog.com/" TargetMode="External"/><Relationship Id="rId20" Type="http://schemas.openxmlformats.org/officeDocument/2006/relationships/hyperlink" Target="http://www.qsl.net/zp4kfx/Linux/dblog.html" TargetMode="External"/><Relationship Id="rId29" Type="http://schemas.openxmlformats.org/officeDocument/2006/relationships/comments" Target="../comments1.xml"/><Relationship Id="rId1" Type="http://schemas.openxmlformats.org/officeDocument/2006/relationships/hyperlink" Target="http://www.xmlog.com/" TargetMode="External"/><Relationship Id="rId6" Type="http://schemas.openxmlformats.org/officeDocument/2006/relationships/hyperlink" Target="http://www.dogparksoftware.com/MacLoggerDX.html" TargetMode="External"/><Relationship Id="rId11" Type="http://schemas.openxmlformats.org/officeDocument/2006/relationships/hyperlink" Target="http://www.informatix.li/" TargetMode="External"/><Relationship Id="rId24" Type="http://schemas.openxmlformats.org/officeDocument/2006/relationships/hyperlink" Target="http://www.n3fjp.com/aclog.html" TargetMode="External"/><Relationship Id="rId5" Type="http://schemas.openxmlformats.org/officeDocument/2006/relationships/hyperlink" Target="http://www.dxlabsuite.com/dxkeeper/" TargetMode="External"/><Relationship Id="rId15" Type="http://schemas.openxmlformats.org/officeDocument/2006/relationships/hyperlink" Target="http://www.hamtoys.com/" TargetMode="External"/><Relationship Id="rId23" Type="http://schemas.openxmlformats.org/officeDocument/2006/relationships/hyperlink" Target="http://www.winlog32.co.uk/" TargetMode="External"/><Relationship Id="rId28" Type="http://schemas.openxmlformats.org/officeDocument/2006/relationships/vmlDrawing" Target="../drawings/vmlDrawing1.vml"/><Relationship Id="rId10" Type="http://schemas.openxmlformats.org/officeDocument/2006/relationships/hyperlink" Target="http://www.bitwrap.no/web/index.php?id=eqf" TargetMode="External"/><Relationship Id="rId19" Type="http://schemas.openxmlformats.org/officeDocument/2006/relationships/hyperlink" Target="http://g3wgv.com/StarSoftware/Overview.htm" TargetMode="External"/><Relationship Id="rId4" Type="http://schemas.openxmlformats.org/officeDocument/2006/relationships/hyperlink" Target="http://www.vhfdx.net/vqlog.php" TargetMode="External"/><Relationship Id="rId9" Type="http://schemas.openxmlformats.org/officeDocument/2006/relationships/hyperlink" Target="http://www.winlog32.co.uk/" TargetMode="External"/><Relationship Id="rId14" Type="http://schemas.openxmlformats.org/officeDocument/2006/relationships/hyperlink" Target="http://www.qsl.net/ve6yp/index.html" TargetMode="External"/><Relationship Id="rId22" Type="http://schemas.openxmlformats.org/officeDocument/2006/relationships/hyperlink" Target="http://www.bblogger.eu/" TargetMode="External"/><Relationship Id="rId27"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7" workbookViewId="0">
      <selection activeCell="B8" sqref="B8"/>
    </sheetView>
  </sheetViews>
  <sheetFormatPr defaultColWidth="8.85546875" defaultRowHeight="12.75" x14ac:dyDescent="0.2"/>
  <cols>
    <col min="1" max="1" width="4.42578125" customWidth="1"/>
    <col min="2" max="2" width="161.42578125" style="21" customWidth="1"/>
    <col min="3" max="3" width="10.140625" bestFit="1" customWidth="1"/>
  </cols>
  <sheetData>
    <row r="1" spans="1:2" ht="20.25" x14ac:dyDescent="0.2">
      <c r="A1" s="18" t="s">
        <v>484</v>
      </c>
    </row>
    <row r="2" spans="1:2" ht="13.5" thickBot="1" x14ac:dyDescent="0.25"/>
    <row r="3" spans="1:2" ht="51.75" thickBot="1" x14ac:dyDescent="0.25">
      <c r="B3" s="53" t="s">
        <v>0</v>
      </c>
    </row>
    <row r="5" spans="1:2" x14ac:dyDescent="0.2">
      <c r="B5" s="21" t="s">
        <v>2</v>
      </c>
    </row>
    <row r="6" spans="1:2" ht="6.75" customHeight="1" x14ac:dyDescent="0.2"/>
    <row r="7" spans="1:2" ht="38.25" x14ac:dyDescent="0.2">
      <c r="B7" s="21" t="s">
        <v>3</v>
      </c>
    </row>
    <row r="8" spans="1:2" ht="6.75" customHeight="1" x14ac:dyDescent="0.2"/>
    <row r="9" spans="1:2" s="71" customFormat="1" ht="13.5" customHeight="1" x14ac:dyDescent="0.25">
      <c r="B9" s="81" t="s">
        <v>4</v>
      </c>
    </row>
    <row r="10" spans="1:2" ht="6.75" customHeight="1" x14ac:dyDescent="0.2"/>
    <row r="11" spans="1:2" ht="29.25" customHeight="1" x14ac:dyDescent="0.2">
      <c r="B11" s="80" t="s">
        <v>472</v>
      </c>
    </row>
    <row r="12" spans="1:2" ht="6.75" customHeight="1" x14ac:dyDescent="0.2"/>
    <row r="13" spans="1:2" ht="39.75" customHeight="1" x14ac:dyDescent="0.2">
      <c r="B13" s="80" t="s">
        <v>473</v>
      </c>
    </row>
    <row r="14" spans="1:2" ht="7.5" customHeight="1" x14ac:dyDescent="0.2"/>
    <row r="15" spans="1:2" ht="25.5" x14ac:dyDescent="0.2">
      <c r="B15" s="36" t="s">
        <v>1</v>
      </c>
    </row>
    <row r="16" spans="1:2" ht="27" customHeight="1" x14ac:dyDescent="0.2"/>
    <row r="17" spans="1:2" ht="18" x14ac:dyDescent="0.25">
      <c r="A17" s="33" t="s">
        <v>156</v>
      </c>
    </row>
    <row r="19" spans="1:2" x14ac:dyDescent="0.2">
      <c r="B19" s="21" t="s">
        <v>51</v>
      </c>
    </row>
    <row r="20" spans="1:2" ht="29.25" customHeight="1" x14ac:dyDescent="0.25">
      <c r="B20" s="78" t="s">
        <v>213</v>
      </c>
    </row>
    <row r="21" spans="1:2" x14ac:dyDescent="0.2">
      <c r="B21" s="37"/>
    </row>
    <row r="22" spans="1:2" ht="66" customHeight="1" x14ac:dyDescent="0.2">
      <c r="B22" s="32" t="s">
        <v>50</v>
      </c>
    </row>
    <row r="23" spans="1:2" ht="30.75" customHeight="1" x14ac:dyDescent="0.2">
      <c r="B23" s="89" t="s">
        <v>474</v>
      </c>
    </row>
    <row r="24" spans="1:2" ht="15.75" customHeight="1" x14ac:dyDescent="0.2">
      <c r="B24" s="32" t="s">
        <v>267</v>
      </c>
    </row>
    <row r="25" spans="1:2" ht="24" customHeight="1" x14ac:dyDescent="0.25">
      <c r="B25" s="78" t="s">
        <v>214</v>
      </c>
    </row>
    <row r="27" spans="1:2" x14ac:dyDescent="0.2">
      <c r="B27" s="80" t="s">
        <v>416</v>
      </c>
    </row>
    <row r="28" spans="1:2" ht="27" customHeight="1" x14ac:dyDescent="0.25">
      <c r="B28" s="78" t="s">
        <v>223</v>
      </c>
    </row>
    <row r="30" spans="1:2" x14ac:dyDescent="0.2">
      <c r="B30" s="21" t="s">
        <v>215</v>
      </c>
    </row>
    <row r="31" spans="1:2" x14ac:dyDescent="0.2">
      <c r="B31" s="21" t="s">
        <v>231</v>
      </c>
    </row>
    <row r="33" spans="1:3" ht="18" x14ac:dyDescent="0.25">
      <c r="A33" s="33" t="s">
        <v>216</v>
      </c>
    </row>
    <row r="34" spans="1:3" x14ac:dyDescent="0.2">
      <c r="A34" s="30" t="s">
        <v>415</v>
      </c>
      <c r="B34" s="80" t="s">
        <v>479</v>
      </c>
      <c r="C34" s="54">
        <v>42094</v>
      </c>
    </row>
    <row r="35" spans="1:3" x14ac:dyDescent="0.2">
      <c r="A35" s="30" t="s">
        <v>390</v>
      </c>
      <c r="B35" s="21" t="s">
        <v>391</v>
      </c>
      <c r="C35" s="54">
        <v>40133</v>
      </c>
    </row>
    <row r="36" spans="1:3" x14ac:dyDescent="0.2">
      <c r="A36" s="30" t="s">
        <v>363</v>
      </c>
      <c r="B36" s="21" t="s">
        <v>364</v>
      </c>
      <c r="C36" s="54">
        <v>40009</v>
      </c>
    </row>
    <row r="37" spans="1:3" x14ac:dyDescent="0.2">
      <c r="A37" s="30" t="s">
        <v>120</v>
      </c>
      <c r="B37" s="21" t="s">
        <v>67</v>
      </c>
      <c r="C37" s="54">
        <v>39538</v>
      </c>
    </row>
    <row r="38" spans="1:3" x14ac:dyDescent="0.2">
      <c r="A38" s="30" t="s">
        <v>336</v>
      </c>
      <c r="B38" s="80" t="s">
        <v>417</v>
      </c>
      <c r="C38" s="54">
        <v>39439</v>
      </c>
    </row>
    <row r="39" spans="1:3" x14ac:dyDescent="0.2">
      <c r="A39" s="30" t="s">
        <v>331</v>
      </c>
      <c r="B39" s="80" t="s">
        <v>478</v>
      </c>
      <c r="C39" s="54">
        <v>39136</v>
      </c>
    </row>
    <row r="40" spans="1:3" x14ac:dyDescent="0.2">
      <c r="A40" s="30" t="s">
        <v>318</v>
      </c>
      <c r="B40" s="21" t="s">
        <v>319</v>
      </c>
      <c r="C40" s="54">
        <v>39135</v>
      </c>
    </row>
    <row r="41" spans="1:3" x14ac:dyDescent="0.2">
      <c r="A41" s="30" t="s">
        <v>316</v>
      </c>
      <c r="B41" s="21" t="s">
        <v>314</v>
      </c>
      <c r="C41" s="54">
        <v>39101</v>
      </c>
    </row>
    <row r="42" spans="1:3" x14ac:dyDescent="0.2">
      <c r="A42" s="30" t="s">
        <v>293</v>
      </c>
      <c r="B42" s="21" t="s">
        <v>317</v>
      </c>
      <c r="C42" s="54">
        <v>39098</v>
      </c>
    </row>
    <row r="43" spans="1:3" x14ac:dyDescent="0.2">
      <c r="A43" s="30" t="s">
        <v>268</v>
      </c>
      <c r="B43" s="21" t="s">
        <v>294</v>
      </c>
      <c r="C43" s="54">
        <v>39097</v>
      </c>
    </row>
    <row r="44" spans="1:3" x14ac:dyDescent="0.2">
      <c r="A44" s="30" t="s">
        <v>232</v>
      </c>
      <c r="B44" s="21" t="s">
        <v>233</v>
      </c>
      <c r="C44" s="54">
        <v>39076</v>
      </c>
    </row>
    <row r="45" spans="1:3" x14ac:dyDescent="0.2">
      <c r="A45" s="30" t="s">
        <v>228</v>
      </c>
      <c r="B45" s="21" t="s">
        <v>315</v>
      </c>
      <c r="C45" s="54">
        <v>38985</v>
      </c>
    </row>
    <row r="46" spans="1:3" x14ac:dyDescent="0.2">
      <c r="A46" s="30" t="s">
        <v>227</v>
      </c>
      <c r="B46" s="80" t="s">
        <v>477</v>
      </c>
    </row>
    <row r="47" spans="1:3" x14ac:dyDescent="0.2">
      <c r="A47" s="30" t="s">
        <v>226</v>
      </c>
      <c r="B47" s="80" t="s">
        <v>476</v>
      </c>
    </row>
    <row r="48" spans="1:3" x14ac:dyDescent="0.2">
      <c r="A48" s="30" t="s">
        <v>225</v>
      </c>
      <c r="B48" s="21" t="s">
        <v>230</v>
      </c>
    </row>
    <row r="49" spans="1:2" x14ac:dyDescent="0.2">
      <c r="A49" s="30" t="s">
        <v>224</v>
      </c>
      <c r="B49" s="21" t="s">
        <v>229</v>
      </c>
    </row>
    <row r="50" spans="1:2" x14ac:dyDescent="0.2">
      <c r="A50" s="30" t="s">
        <v>217</v>
      </c>
      <c r="B50" s="80" t="s">
        <v>475</v>
      </c>
    </row>
  </sheetData>
  <phoneticPr fontId="6" type="noConversion"/>
  <hyperlinks>
    <hyperlink ref="B20" location="'Plan &amp; process outline'!A1" display="Project plan and process outline"/>
    <hyperlink ref="B25" location="'MAIN WORK SHEET'!A1" display="Main evaluation sheet"/>
    <hyperlink ref="B28" location="Reports!A1" display="Reports sheet"/>
  </hyperlinks>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6" sqref="D6"/>
    </sheetView>
  </sheetViews>
  <sheetFormatPr defaultRowHeight="20.25" x14ac:dyDescent="0.3"/>
  <cols>
    <col min="1" max="1" width="2.5703125" style="63" customWidth="1"/>
    <col min="2" max="2" width="31.7109375" style="63" customWidth="1"/>
    <col min="3" max="3" width="12.42578125" style="63" customWidth="1"/>
    <col min="4" max="4" width="124.42578125" style="63" customWidth="1"/>
    <col min="5" max="16384" width="9.140625" style="63"/>
  </cols>
  <sheetData>
    <row r="1" spans="1:4" x14ac:dyDescent="0.3">
      <c r="A1" s="18" t="str">
        <f>'Instructions &amp; intro'!A1</f>
        <v>Evaluation of amateur radio logging programs v17 April 2015</v>
      </c>
    </row>
    <row r="3" spans="1:4" ht="27.75" customHeight="1" x14ac:dyDescent="0.3">
      <c r="B3" s="67" t="s">
        <v>71</v>
      </c>
      <c r="C3" s="68" t="s">
        <v>161</v>
      </c>
      <c r="D3" s="69" t="s">
        <v>84</v>
      </c>
    </row>
    <row r="4" spans="1:4" ht="27.75" customHeight="1" x14ac:dyDescent="0.3">
      <c r="B4" s="84" t="s">
        <v>144</v>
      </c>
      <c r="C4" s="85">
        <f>'MAIN WORK SHEET'!F92</f>
        <v>0.74375000000000002</v>
      </c>
      <c r="D4" s="86" t="s">
        <v>392</v>
      </c>
    </row>
    <row r="5" spans="1:4" ht="27.75" customHeight="1" x14ac:dyDescent="0.3">
      <c r="B5" s="84" t="s">
        <v>180</v>
      </c>
      <c r="C5" s="85">
        <f>'MAIN WORK SHEET'!J92</f>
        <v>7.2000000000000008E-2</v>
      </c>
      <c r="D5" s="86" t="s">
        <v>75</v>
      </c>
    </row>
    <row r="6" spans="1:4" ht="27.75" customHeight="1" x14ac:dyDescent="0.3">
      <c r="B6" s="84" t="s">
        <v>179</v>
      </c>
      <c r="C6" s="85">
        <f>'MAIN WORK SHEET'!N92</f>
        <v>0.7174999999999998</v>
      </c>
      <c r="D6" s="86" t="s">
        <v>85</v>
      </c>
    </row>
    <row r="7" spans="1:4" ht="27.75" customHeight="1" x14ac:dyDescent="0.3">
      <c r="B7" s="84" t="s">
        <v>330</v>
      </c>
      <c r="C7" s="85">
        <f>'MAIN WORK SHEET'!R92</f>
        <v>0.67374999999999985</v>
      </c>
      <c r="D7" s="86" t="s">
        <v>86</v>
      </c>
    </row>
    <row r="8" spans="1:4" ht="27.75" customHeight="1" x14ac:dyDescent="0.3">
      <c r="B8" s="84" t="s">
        <v>148</v>
      </c>
      <c r="C8" s="85">
        <f>'MAIN WORK SHEET'!V92</f>
        <v>0.64550000000000007</v>
      </c>
      <c r="D8" s="86" t="s">
        <v>52</v>
      </c>
    </row>
    <row r="9" spans="1:4" ht="27.75" customHeight="1" x14ac:dyDescent="0.3">
      <c r="B9" s="84" t="s">
        <v>73</v>
      </c>
      <c r="C9" s="85">
        <f>'MAIN WORK SHEET'!Z92</f>
        <v>0.42125000000000007</v>
      </c>
      <c r="D9" s="86" t="s">
        <v>87</v>
      </c>
    </row>
    <row r="10" spans="1:4" ht="27.75" customHeight="1" x14ac:dyDescent="0.3">
      <c r="B10" s="84" t="s">
        <v>74</v>
      </c>
      <c r="C10" s="85">
        <f>'MAIN WORK SHEET'!AD92</f>
        <v>0.40775</v>
      </c>
      <c r="D10" s="86" t="s">
        <v>88</v>
      </c>
    </row>
    <row r="11" spans="1:4" ht="27.75" customHeight="1" x14ac:dyDescent="0.3">
      <c r="B11" s="84" t="s">
        <v>72</v>
      </c>
      <c r="C11" s="85">
        <f>'MAIN WORK SHEET'!AH92</f>
        <v>0.32374999999999998</v>
      </c>
      <c r="D11" s="86" t="s">
        <v>53</v>
      </c>
    </row>
    <row r="12" spans="1:4" ht="27.75" customHeight="1" x14ac:dyDescent="0.3">
      <c r="B12" s="84" t="s">
        <v>77</v>
      </c>
      <c r="C12" s="85">
        <f>'MAIN WORK SHEET'!AX92</f>
        <v>0</v>
      </c>
      <c r="D12" s="86" t="s">
        <v>75</v>
      </c>
    </row>
    <row r="13" spans="1:4" ht="27.75" customHeight="1" x14ac:dyDescent="0.3">
      <c r="B13" s="84" t="s">
        <v>145</v>
      </c>
      <c r="C13" s="85">
        <f>'MAIN WORK SHEET'!AP92</f>
        <v>8.2500000000000004E-2</v>
      </c>
      <c r="D13" s="86" t="s">
        <v>453</v>
      </c>
    </row>
    <row r="14" spans="1:4" ht="27.75" customHeight="1" x14ac:dyDescent="0.3">
      <c r="B14" s="84" t="s">
        <v>79</v>
      </c>
      <c r="C14" s="85">
        <f>'MAIN WORK SHEET'!BF92</f>
        <v>0</v>
      </c>
      <c r="D14" s="86" t="s">
        <v>75</v>
      </c>
    </row>
    <row r="15" spans="1:4" ht="27.75" customHeight="1" x14ac:dyDescent="0.3">
      <c r="B15" s="84" t="s">
        <v>239</v>
      </c>
      <c r="C15" s="85">
        <f>'MAIN WORK SHEET'!BV92</f>
        <v>0</v>
      </c>
      <c r="D15" s="86" t="s">
        <v>75</v>
      </c>
    </row>
    <row r="16" spans="1:4" ht="27.75" customHeight="1" x14ac:dyDescent="0.3">
      <c r="B16" s="84" t="s">
        <v>76</v>
      </c>
      <c r="C16" s="85">
        <f>'MAIN WORK SHEET'!AL92</f>
        <v>0</v>
      </c>
      <c r="D16" s="86" t="s">
        <v>75</v>
      </c>
    </row>
    <row r="17" spans="2:4" ht="27.75" customHeight="1" x14ac:dyDescent="0.3">
      <c r="B17" s="84" t="s">
        <v>212</v>
      </c>
      <c r="C17" s="85">
        <f>'MAIN WORK SHEET'!BN92</f>
        <v>0</v>
      </c>
      <c r="D17" s="86" t="s">
        <v>75</v>
      </c>
    </row>
    <row r="18" spans="2:4" ht="27.75" customHeight="1" x14ac:dyDescent="0.3">
      <c r="B18" s="84" t="s">
        <v>146</v>
      </c>
      <c r="C18" s="85">
        <f>'MAIN WORK SHEET'!AT92</f>
        <v>2.5000000000000001E-2</v>
      </c>
      <c r="D18" s="86" t="s">
        <v>75</v>
      </c>
    </row>
    <row r="19" spans="2:4" ht="27.75" customHeight="1" x14ac:dyDescent="0.3">
      <c r="B19" s="84" t="s">
        <v>432</v>
      </c>
      <c r="C19" s="85">
        <f>'MAIN WORK SHEET'!BJ92</f>
        <v>0.17374999999999999</v>
      </c>
      <c r="D19" s="86" t="s">
        <v>453</v>
      </c>
    </row>
    <row r="20" spans="2:4" ht="27.75" customHeight="1" x14ac:dyDescent="0.3">
      <c r="B20" s="84" t="s">
        <v>78</v>
      </c>
      <c r="C20" s="85">
        <f>'MAIN WORK SHEET'!BB92</f>
        <v>0</v>
      </c>
      <c r="D20" s="86" t="s">
        <v>75</v>
      </c>
    </row>
    <row r="21" spans="2:4" ht="27.75" customHeight="1" x14ac:dyDescent="0.3">
      <c r="B21" s="84" t="s">
        <v>80</v>
      </c>
      <c r="C21" s="85">
        <f>'MAIN WORK SHEET'!BR92</f>
        <v>0</v>
      </c>
      <c r="D21" s="86" t="s">
        <v>75</v>
      </c>
    </row>
    <row r="22" spans="2:4" ht="27.75" customHeight="1" x14ac:dyDescent="0.3">
      <c r="B22" s="65"/>
      <c r="C22" s="66"/>
      <c r="D22" s="64"/>
    </row>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5"/>
  <sheetViews>
    <sheetView workbookViewId="0">
      <selection activeCell="F26" sqref="F26"/>
    </sheetView>
  </sheetViews>
  <sheetFormatPr defaultRowHeight="12.75" x14ac:dyDescent="0.2"/>
  <cols>
    <col min="1" max="1" width="5.140625" style="23" customWidth="1"/>
    <col min="2" max="2" width="2.28515625" style="2" customWidth="1"/>
    <col min="3" max="3" width="119.7109375" style="22" customWidth="1"/>
    <col min="4" max="4" width="2.28515625" style="2" customWidth="1"/>
    <col min="5" max="5" width="11.42578125" style="23" customWidth="1"/>
    <col min="6" max="6" width="11.28515625" style="23" customWidth="1"/>
    <col min="7" max="16384" width="9.140625" style="2"/>
  </cols>
  <sheetData>
    <row r="1" spans="1:7" ht="20.25" x14ac:dyDescent="0.2">
      <c r="A1" s="29" t="str">
        <f>'Instructions &amp; intro'!A1</f>
        <v>Evaluation of amateur radio logging programs v17 April 2015</v>
      </c>
      <c r="B1" s="18"/>
    </row>
    <row r="3" spans="1:7" x14ac:dyDescent="0.2">
      <c r="E3" s="23" t="s">
        <v>157</v>
      </c>
      <c r="F3" s="23" t="s">
        <v>157</v>
      </c>
    </row>
    <row r="4" spans="1:7" s="3" customFormat="1" ht="15.75" x14ac:dyDescent="0.2">
      <c r="A4" s="31" t="s">
        <v>150</v>
      </c>
      <c r="C4" s="28" t="s">
        <v>6</v>
      </c>
      <c r="E4" s="26" t="s">
        <v>155</v>
      </c>
      <c r="F4" s="26" t="s">
        <v>154</v>
      </c>
    </row>
    <row r="5" spans="1:7" x14ac:dyDescent="0.2">
      <c r="E5" s="27"/>
      <c r="F5" s="27"/>
    </row>
    <row r="6" spans="1:7" x14ac:dyDescent="0.2">
      <c r="A6" s="23">
        <v>1</v>
      </c>
      <c r="C6" s="22" t="s">
        <v>7</v>
      </c>
      <c r="E6" s="27">
        <v>38971</v>
      </c>
      <c r="F6" s="27">
        <v>38978</v>
      </c>
    </row>
    <row r="7" spans="1:7" x14ac:dyDescent="0.2">
      <c r="E7" s="27"/>
      <c r="F7" s="27"/>
    </row>
    <row r="8" spans="1:7" ht="38.25" x14ac:dyDescent="0.2">
      <c r="A8" s="23">
        <v>2</v>
      </c>
      <c r="C8" s="22" t="s">
        <v>8</v>
      </c>
      <c r="E8" s="27">
        <v>38971</v>
      </c>
      <c r="F8" s="27">
        <v>38984</v>
      </c>
    </row>
    <row r="9" spans="1:7" x14ac:dyDescent="0.2">
      <c r="E9" s="27"/>
      <c r="F9" s="27"/>
    </row>
    <row r="10" spans="1:7" ht="63.75" x14ac:dyDescent="0.2">
      <c r="A10" s="23">
        <v>3</v>
      </c>
      <c r="C10" s="24" t="s">
        <v>9</v>
      </c>
      <c r="E10" s="27">
        <v>38975</v>
      </c>
      <c r="F10" s="27">
        <v>38984</v>
      </c>
    </row>
    <row r="11" spans="1:7" x14ac:dyDescent="0.2">
      <c r="E11" s="27"/>
      <c r="F11" s="27"/>
    </row>
    <row r="12" spans="1:7" s="1" customFormat="1" x14ac:dyDescent="0.2">
      <c r="A12" s="4" t="s">
        <v>151</v>
      </c>
      <c r="C12" s="25" t="s">
        <v>10</v>
      </c>
      <c r="E12" s="74">
        <v>38984</v>
      </c>
      <c r="F12" s="74">
        <v>38984</v>
      </c>
    </row>
    <row r="13" spans="1:7" x14ac:dyDescent="0.2">
      <c r="E13" s="27"/>
      <c r="F13" s="27"/>
    </row>
    <row r="14" spans="1:7" ht="25.5" x14ac:dyDescent="0.2">
      <c r="A14" s="23">
        <v>4</v>
      </c>
      <c r="C14" s="24" t="s">
        <v>5</v>
      </c>
      <c r="E14" s="27">
        <v>39096</v>
      </c>
      <c r="F14" s="27">
        <v>39141</v>
      </c>
    </row>
    <row r="15" spans="1:7" x14ac:dyDescent="0.2">
      <c r="C15" s="24"/>
      <c r="E15" s="27"/>
      <c r="F15" s="27"/>
    </row>
    <row r="16" spans="1:7" ht="25.5" x14ac:dyDescent="0.2">
      <c r="A16" s="49">
        <v>5</v>
      </c>
      <c r="B16" s="50"/>
      <c r="C16" s="72" t="s">
        <v>178</v>
      </c>
      <c r="D16" s="50"/>
      <c r="E16" s="51">
        <v>2009</v>
      </c>
      <c r="F16" s="51" t="s">
        <v>418</v>
      </c>
      <c r="G16" s="50"/>
    </row>
    <row r="17" spans="1:7" x14ac:dyDescent="0.2">
      <c r="A17" s="49"/>
      <c r="B17" s="50"/>
      <c r="C17" s="52"/>
      <c r="D17" s="50"/>
      <c r="E17" s="51"/>
      <c r="F17" s="51"/>
      <c r="G17" s="50"/>
    </row>
    <row r="18" spans="1:7" s="1" customFormat="1" ht="25.5" x14ac:dyDescent="0.2">
      <c r="A18" s="75" t="s">
        <v>152</v>
      </c>
      <c r="B18" s="76"/>
      <c r="C18" s="73" t="s">
        <v>11</v>
      </c>
      <c r="D18" s="76"/>
      <c r="E18" s="77"/>
      <c r="F18" s="77"/>
      <c r="G18" s="76"/>
    </row>
    <row r="19" spans="1:7" x14ac:dyDescent="0.2">
      <c r="A19" s="49"/>
      <c r="B19" s="50"/>
      <c r="C19" s="52"/>
      <c r="D19" s="50"/>
      <c r="E19" s="51"/>
      <c r="F19" s="51"/>
      <c r="G19" s="50"/>
    </row>
    <row r="20" spans="1:7" ht="25.5" x14ac:dyDescent="0.2">
      <c r="A20" s="49">
        <v>6</v>
      </c>
      <c r="B20" s="50"/>
      <c r="C20" s="52" t="s">
        <v>159</v>
      </c>
      <c r="D20" s="50"/>
      <c r="E20" s="51"/>
      <c r="F20" s="51"/>
      <c r="G20" s="50"/>
    </row>
    <row r="21" spans="1:7" x14ac:dyDescent="0.2">
      <c r="A21" s="49"/>
      <c r="B21" s="50"/>
      <c r="C21" s="52"/>
      <c r="D21" s="50"/>
      <c r="E21" s="51"/>
      <c r="F21" s="51"/>
      <c r="G21" s="50"/>
    </row>
    <row r="22" spans="1:7" x14ac:dyDescent="0.2">
      <c r="A22" s="49">
        <v>7</v>
      </c>
      <c r="B22" s="50"/>
      <c r="C22" s="52" t="s">
        <v>158</v>
      </c>
      <c r="D22" s="50"/>
      <c r="E22" s="51"/>
      <c r="F22" s="51"/>
      <c r="G22" s="50"/>
    </row>
    <row r="23" spans="1:7" x14ac:dyDescent="0.2">
      <c r="A23" s="49"/>
      <c r="B23" s="50"/>
      <c r="C23" s="52"/>
      <c r="D23" s="50"/>
      <c r="E23" s="51"/>
      <c r="F23" s="51"/>
      <c r="G23" s="50"/>
    </row>
    <row r="24" spans="1:7" s="1" customFormat="1" x14ac:dyDescent="0.2">
      <c r="A24" s="75" t="s">
        <v>153</v>
      </c>
      <c r="B24" s="76"/>
      <c r="C24" s="73" t="s">
        <v>12</v>
      </c>
      <c r="D24" s="76"/>
      <c r="E24" s="77"/>
      <c r="F24" s="77"/>
      <c r="G24" s="76"/>
    </row>
    <row r="25" spans="1:7" x14ac:dyDescent="0.2">
      <c r="A25" s="49"/>
      <c r="B25" s="50"/>
      <c r="C25" s="52"/>
      <c r="D25" s="50"/>
      <c r="E25" s="51"/>
      <c r="F25" s="51"/>
      <c r="G25" s="50"/>
    </row>
    <row r="26" spans="1:7" ht="51" x14ac:dyDescent="0.2">
      <c r="A26" s="49">
        <v>8</v>
      </c>
      <c r="B26" s="50"/>
      <c r="C26" s="72" t="s">
        <v>13</v>
      </c>
      <c r="D26" s="50"/>
      <c r="E26" s="51"/>
      <c r="F26" s="51"/>
      <c r="G26" s="50"/>
    </row>
    <row r="27" spans="1:7" x14ac:dyDescent="0.2">
      <c r="A27" s="49"/>
      <c r="B27" s="50"/>
      <c r="C27" s="52"/>
      <c r="D27" s="50"/>
      <c r="E27" s="51"/>
      <c r="F27" s="51"/>
      <c r="G27" s="50"/>
    </row>
    <row r="28" spans="1:7" x14ac:dyDescent="0.2">
      <c r="E28" s="27"/>
      <c r="F28" s="27"/>
    </row>
    <row r="29" spans="1:7" x14ac:dyDescent="0.2">
      <c r="E29" s="27"/>
      <c r="F29" s="27"/>
    </row>
    <row r="30" spans="1:7" x14ac:dyDescent="0.2">
      <c r="E30" s="27"/>
      <c r="F30" s="27"/>
    </row>
    <row r="31" spans="1:7" x14ac:dyDescent="0.2">
      <c r="E31" s="27"/>
      <c r="F31" s="27"/>
    </row>
    <row r="32" spans="1:7" x14ac:dyDescent="0.2">
      <c r="E32" s="27"/>
      <c r="F32" s="27"/>
    </row>
    <row r="33" spans="5:6" x14ac:dyDescent="0.2">
      <c r="E33" s="27"/>
      <c r="F33" s="27"/>
    </row>
    <row r="34" spans="5:6" x14ac:dyDescent="0.2">
      <c r="E34" s="27"/>
      <c r="F34" s="27"/>
    </row>
    <row r="35" spans="5:6" x14ac:dyDescent="0.2">
      <c r="E35" s="27"/>
      <c r="F35" s="27"/>
    </row>
    <row r="36" spans="5:6" x14ac:dyDescent="0.2">
      <c r="E36" s="27"/>
      <c r="F36" s="27"/>
    </row>
    <row r="37" spans="5:6" x14ac:dyDescent="0.2">
      <c r="E37" s="27"/>
      <c r="F37" s="27"/>
    </row>
    <row r="38" spans="5:6" x14ac:dyDescent="0.2">
      <c r="E38" s="27"/>
      <c r="F38" s="27"/>
    </row>
    <row r="39" spans="5:6" x14ac:dyDescent="0.2">
      <c r="E39" s="27"/>
      <c r="F39" s="27"/>
    </row>
    <row r="40" spans="5:6" x14ac:dyDescent="0.2">
      <c r="E40" s="27"/>
      <c r="F40" s="27"/>
    </row>
    <row r="41" spans="5:6" x14ac:dyDescent="0.2">
      <c r="E41" s="27"/>
      <c r="F41" s="27"/>
    </row>
    <row r="42" spans="5:6" x14ac:dyDescent="0.2">
      <c r="E42" s="27"/>
      <c r="F42" s="27"/>
    </row>
    <row r="43" spans="5:6" x14ac:dyDescent="0.2">
      <c r="E43" s="27"/>
      <c r="F43" s="27"/>
    </row>
    <row r="44" spans="5:6" x14ac:dyDescent="0.2">
      <c r="E44" s="27"/>
      <c r="F44" s="27"/>
    </row>
    <row r="45" spans="5:6" x14ac:dyDescent="0.2">
      <c r="E45" s="27"/>
      <c r="F45" s="27"/>
    </row>
    <row r="46" spans="5:6" x14ac:dyDescent="0.2">
      <c r="E46" s="27"/>
      <c r="F46" s="27"/>
    </row>
    <row r="47" spans="5:6" x14ac:dyDescent="0.2">
      <c r="E47" s="27"/>
      <c r="F47" s="27"/>
    </row>
    <row r="48" spans="5:6" x14ac:dyDescent="0.2">
      <c r="E48" s="27"/>
      <c r="F48" s="27"/>
    </row>
    <row r="49" spans="5:6" x14ac:dyDescent="0.2">
      <c r="E49" s="27"/>
      <c r="F49" s="27"/>
    </row>
    <row r="50" spans="5:6" x14ac:dyDescent="0.2">
      <c r="E50" s="27"/>
      <c r="F50" s="27"/>
    </row>
    <row r="51" spans="5:6" x14ac:dyDescent="0.2">
      <c r="E51" s="27"/>
      <c r="F51" s="27"/>
    </row>
    <row r="52" spans="5:6" x14ac:dyDescent="0.2">
      <c r="E52" s="27"/>
      <c r="F52" s="27"/>
    </row>
    <row r="53" spans="5:6" x14ac:dyDescent="0.2">
      <c r="E53" s="27"/>
      <c r="F53" s="27"/>
    </row>
    <row r="54" spans="5:6" x14ac:dyDescent="0.2">
      <c r="E54" s="27"/>
      <c r="F54" s="27"/>
    </row>
    <row r="55" spans="5:6" x14ac:dyDescent="0.2">
      <c r="E55" s="27"/>
      <c r="F55" s="27"/>
    </row>
    <row r="56" spans="5:6" x14ac:dyDescent="0.2">
      <c r="E56" s="27"/>
      <c r="F56" s="27"/>
    </row>
    <row r="57" spans="5:6" x14ac:dyDescent="0.2">
      <c r="E57" s="27"/>
      <c r="F57" s="27"/>
    </row>
    <row r="58" spans="5:6" x14ac:dyDescent="0.2">
      <c r="E58" s="27"/>
      <c r="F58" s="27"/>
    </row>
    <row r="59" spans="5:6" x14ac:dyDescent="0.2">
      <c r="E59" s="27"/>
      <c r="F59" s="27"/>
    </row>
    <row r="60" spans="5:6" x14ac:dyDescent="0.2">
      <c r="E60" s="27"/>
      <c r="F60" s="27"/>
    </row>
    <row r="61" spans="5:6" x14ac:dyDescent="0.2">
      <c r="E61" s="27"/>
      <c r="F61" s="27"/>
    </row>
    <row r="62" spans="5:6" x14ac:dyDescent="0.2">
      <c r="E62" s="27"/>
      <c r="F62" s="27"/>
    </row>
    <row r="63" spans="5:6" x14ac:dyDescent="0.2">
      <c r="E63" s="27"/>
      <c r="F63" s="27"/>
    </row>
    <row r="64" spans="5:6" x14ac:dyDescent="0.2">
      <c r="E64" s="27"/>
      <c r="F64" s="27"/>
    </row>
    <row r="65" spans="5:6" x14ac:dyDescent="0.2">
      <c r="E65" s="27"/>
      <c r="F65" s="27"/>
    </row>
    <row r="66" spans="5:6" x14ac:dyDescent="0.2">
      <c r="E66" s="27"/>
      <c r="F66" s="27"/>
    </row>
    <row r="67" spans="5:6" x14ac:dyDescent="0.2">
      <c r="E67" s="27"/>
      <c r="F67" s="27"/>
    </row>
    <row r="68" spans="5:6" x14ac:dyDescent="0.2">
      <c r="E68" s="27"/>
      <c r="F68" s="27"/>
    </row>
    <row r="69" spans="5:6" x14ac:dyDescent="0.2">
      <c r="E69" s="27"/>
      <c r="F69" s="27"/>
    </row>
    <row r="70" spans="5:6" x14ac:dyDescent="0.2">
      <c r="E70" s="27"/>
      <c r="F70" s="27"/>
    </row>
    <row r="71" spans="5:6" x14ac:dyDescent="0.2">
      <c r="E71" s="27"/>
      <c r="F71" s="27"/>
    </row>
    <row r="72" spans="5:6" x14ac:dyDescent="0.2">
      <c r="E72" s="27"/>
      <c r="F72" s="27"/>
    </row>
    <row r="73" spans="5:6" x14ac:dyDescent="0.2">
      <c r="E73" s="27"/>
      <c r="F73" s="27"/>
    </row>
    <row r="74" spans="5:6" x14ac:dyDescent="0.2">
      <c r="E74" s="27"/>
      <c r="F74" s="27"/>
    </row>
    <row r="75" spans="5:6" x14ac:dyDescent="0.2">
      <c r="E75" s="27"/>
      <c r="F75" s="27"/>
    </row>
    <row r="76" spans="5:6" x14ac:dyDescent="0.2">
      <c r="E76" s="27"/>
      <c r="F76" s="27"/>
    </row>
    <row r="77" spans="5:6" x14ac:dyDescent="0.2">
      <c r="E77" s="27"/>
      <c r="F77" s="27"/>
    </row>
    <row r="78" spans="5:6" x14ac:dyDescent="0.2">
      <c r="E78" s="27"/>
      <c r="F78" s="27"/>
    </row>
    <row r="79" spans="5:6" x14ac:dyDescent="0.2">
      <c r="E79" s="27"/>
      <c r="F79" s="27"/>
    </row>
    <row r="80" spans="5:6" x14ac:dyDescent="0.2">
      <c r="E80" s="27"/>
      <c r="F80" s="27"/>
    </row>
    <row r="81" spans="5:6" x14ac:dyDescent="0.2">
      <c r="E81" s="27"/>
      <c r="F81" s="27"/>
    </row>
    <row r="82" spans="5:6" x14ac:dyDescent="0.2">
      <c r="E82" s="27"/>
      <c r="F82" s="27"/>
    </row>
    <row r="83" spans="5:6" x14ac:dyDescent="0.2">
      <c r="E83" s="27"/>
      <c r="F83" s="27"/>
    </row>
    <row r="84" spans="5:6" x14ac:dyDescent="0.2">
      <c r="E84" s="27"/>
      <c r="F84" s="27"/>
    </row>
    <row r="85" spans="5:6" x14ac:dyDescent="0.2">
      <c r="E85" s="27"/>
      <c r="F85" s="27"/>
    </row>
    <row r="86" spans="5:6" x14ac:dyDescent="0.2">
      <c r="E86" s="27"/>
      <c r="F86" s="27"/>
    </row>
    <row r="87" spans="5:6" x14ac:dyDescent="0.2">
      <c r="E87" s="27"/>
      <c r="F87" s="27"/>
    </row>
    <row r="88" spans="5:6" x14ac:dyDescent="0.2">
      <c r="E88" s="27"/>
      <c r="F88" s="27"/>
    </row>
    <row r="89" spans="5:6" x14ac:dyDescent="0.2">
      <c r="E89" s="27"/>
      <c r="F89" s="27"/>
    </row>
    <row r="90" spans="5:6" x14ac:dyDescent="0.2">
      <c r="E90" s="27"/>
      <c r="F90" s="27"/>
    </row>
    <row r="91" spans="5:6" x14ac:dyDescent="0.2">
      <c r="E91" s="27"/>
      <c r="F91" s="27"/>
    </row>
    <row r="92" spans="5:6" x14ac:dyDescent="0.2">
      <c r="E92" s="27"/>
      <c r="F92" s="27"/>
    </row>
    <row r="93" spans="5:6" x14ac:dyDescent="0.2">
      <c r="E93" s="27"/>
      <c r="F93" s="27"/>
    </row>
    <row r="94" spans="5:6" x14ac:dyDescent="0.2">
      <c r="E94" s="27"/>
      <c r="F94" s="27"/>
    </row>
    <row r="95" spans="5:6" x14ac:dyDescent="0.2">
      <c r="E95" s="27"/>
      <c r="F95" s="27"/>
    </row>
    <row r="96" spans="5:6" x14ac:dyDescent="0.2">
      <c r="E96" s="27"/>
      <c r="F96" s="27"/>
    </row>
    <row r="97" spans="5:6" x14ac:dyDescent="0.2">
      <c r="E97" s="27"/>
      <c r="F97" s="27"/>
    </row>
    <row r="98" spans="5:6" x14ac:dyDescent="0.2">
      <c r="E98" s="27"/>
      <c r="F98" s="27"/>
    </row>
    <row r="99" spans="5:6" x14ac:dyDescent="0.2">
      <c r="E99" s="27"/>
      <c r="F99" s="27"/>
    </row>
    <row r="100" spans="5:6" x14ac:dyDescent="0.2">
      <c r="E100" s="27"/>
      <c r="F100" s="27"/>
    </row>
    <row r="101" spans="5:6" x14ac:dyDescent="0.2">
      <c r="E101" s="27"/>
      <c r="F101" s="27"/>
    </row>
    <row r="102" spans="5:6" x14ac:dyDescent="0.2">
      <c r="E102" s="27"/>
      <c r="F102" s="27"/>
    </row>
    <row r="103" spans="5:6" x14ac:dyDescent="0.2">
      <c r="E103" s="27"/>
      <c r="F103" s="27"/>
    </row>
    <row r="104" spans="5:6" x14ac:dyDescent="0.2">
      <c r="E104" s="27"/>
      <c r="F104" s="27"/>
    </row>
    <row r="105" spans="5:6" x14ac:dyDescent="0.2">
      <c r="E105" s="27"/>
      <c r="F105" s="27"/>
    </row>
    <row r="106" spans="5:6" x14ac:dyDescent="0.2">
      <c r="E106" s="27"/>
      <c r="F106" s="27"/>
    </row>
    <row r="107" spans="5:6" x14ac:dyDescent="0.2">
      <c r="E107" s="27"/>
      <c r="F107" s="27"/>
    </row>
    <row r="108" spans="5:6" x14ac:dyDescent="0.2">
      <c r="E108" s="27"/>
      <c r="F108" s="27"/>
    </row>
    <row r="109" spans="5:6" x14ac:dyDescent="0.2">
      <c r="E109" s="27"/>
      <c r="F109" s="27"/>
    </row>
    <row r="110" spans="5:6" x14ac:dyDescent="0.2">
      <c r="E110" s="27"/>
      <c r="F110" s="27"/>
    </row>
    <row r="111" spans="5:6" x14ac:dyDescent="0.2">
      <c r="E111" s="27"/>
      <c r="F111" s="27"/>
    </row>
    <row r="112" spans="5:6" x14ac:dyDescent="0.2">
      <c r="E112" s="27"/>
      <c r="F112" s="27"/>
    </row>
    <row r="113" spans="5:6" x14ac:dyDescent="0.2">
      <c r="E113" s="27"/>
      <c r="F113" s="27"/>
    </row>
    <row r="114" spans="5:6" x14ac:dyDescent="0.2">
      <c r="E114" s="27"/>
      <c r="F114" s="27"/>
    </row>
    <row r="115" spans="5:6" x14ac:dyDescent="0.2">
      <c r="E115" s="27"/>
      <c r="F115" s="27"/>
    </row>
    <row r="116" spans="5:6" x14ac:dyDescent="0.2">
      <c r="E116" s="27"/>
      <c r="F116" s="27"/>
    </row>
    <row r="117" spans="5:6" x14ac:dyDescent="0.2">
      <c r="E117" s="27"/>
      <c r="F117" s="27"/>
    </row>
    <row r="118" spans="5:6" x14ac:dyDescent="0.2">
      <c r="E118" s="27"/>
      <c r="F118" s="27"/>
    </row>
    <row r="119" spans="5:6" x14ac:dyDescent="0.2">
      <c r="E119" s="27"/>
      <c r="F119" s="27"/>
    </row>
    <row r="120" spans="5:6" x14ac:dyDescent="0.2">
      <c r="E120" s="27"/>
      <c r="F120" s="27"/>
    </row>
    <row r="121" spans="5:6" x14ac:dyDescent="0.2">
      <c r="E121" s="27"/>
      <c r="F121" s="27"/>
    </row>
    <row r="122" spans="5:6" x14ac:dyDescent="0.2">
      <c r="E122" s="27"/>
      <c r="F122" s="27"/>
    </row>
    <row r="123" spans="5:6" x14ac:dyDescent="0.2">
      <c r="E123" s="27"/>
      <c r="F123" s="27"/>
    </row>
    <row r="124" spans="5:6" x14ac:dyDescent="0.2">
      <c r="E124" s="27"/>
      <c r="F124" s="27"/>
    </row>
    <row r="125" spans="5:6" x14ac:dyDescent="0.2">
      <c r="E125" s="27"/>
      <c r="F125" s="27"/>
    </row>
    <row r="126" spans="5:6" x14ac:dyDescent="0.2">
      <c r="E126" s="27"/>
      <c r="F126" s="27"/>
    </row>
    <row r="127" spans="5:6" x14ac:dyDescent="0.2">
      <c r="E127" s="27"/>
      <c r="F127" s="27"/>
    </row>
    <row r="128" spans="5:6" x14ac:dyDescent="0.2">
      <c r="E128" s="27"/>
      <c r="F128" s="27"/>
    </row>
    <row r="129" spans="5:6" x14ac:dyDescent="0.2">
      <c r="E129" s="27"/>
      <c r="F129" s="27"/>
    </row>
    <row r="130" spans="5:6" x14ac:dyDescent="0.2">
      <c r="E130" s="27"/>
      <c r="F130" s="27"/>
    </row>
    <row r="131" spans="5:6" x14ac:dyDescent="0.2">
      <c r="E131" s="27"/>
      <c r="F131" s="27"/>
    </row>
    <row r="132" spans="5:6" x14ac:dyDescent="0.2">
      <c r="E132" s="27"/>
      <c r="F132" s="27"/>
    </row>
    <row r="133" spans="5:6" x14ac:dyDescent="0.2">
      <c r="E133" s="27"/>
      <c r="F133" s="27"/>
    </row>
    <row r="134" spans="5:6" x14ac:dyDescent="0.2">
      <c r="E134" s="27"/>
      <c r="F134" s="27"/>
    </row>
    <row r="135" spans="5:6" x14ac:dyDescent="0.2">
      <c r="E135" s="27"/>
      <c r="F135" s="27"/>
    </row>
    <row r="136" spans="5:6" x14ac:dyDescent="0.2">
      <c r="E136" s="27"/>
      <c r="F136" s="27"/>
    </row>
    <row r="137" spans="5:6" x14ac:dyDescent="0.2">
      <c r="E137" s="27"/>
      <c r="F137" s="27"/>
    </row>
    <row r="138" spans="5:6" x14ac:dyDescent="0.2">
      <c r="E138" s="27"/>
      <c r="F138" s="27"/>
    </row>
    <row r="139" spans="5:6" x14ac:dyDescent="0.2">
      <c r="E139" s="27"/>
      <c r="F139" s="27"/>
    </row>
    <row r="140" spans="5:6" x14ac:dyDescent="0.2">
      <c r="E140" s="27"/>
      <c r="F140" s="27"/>
    </row>
    <row r="141" spans="5:6" x14ac:dyDescent="0.2">
      <c r="E141" s="27"/>
      <c r="F141" s="27"/>
    </row>
    <row r="142" spans="5:6" x14ac:dyDescent="0.2">
      <c r="E142" s="27"/>
      <c r="F142" s="27"/>
    </row>
    <row r="143" spans="5:6" x14ac:dyDescent="0.2">
      <c r="E143" s="27"/>
      <c r="F143" s="27"/>
    </row>
    <row r="144" spans="5:6" x14ac:dyDescent="0.2">
      <c r="E144" s="27"/>
      <c r="F144" s="27"/>
    </row>
    <row r="145" spans="5:6" x14ac:dyDescent="0.2">
      <c r="E145" s="27"/>
      <c r="F145" s="27"/>
    </row>
    <row r="146" spans="5:6" x14ac:dyDescent="0.2">
      <c r="E146" s="27"/>
      <c r="F146" s="27"/>
    </row>
    <row r="147" spans="5:6" x14ac:dyDescent="0.2">
      <c r="E147" s="27"/>
      <c r="F147" s="27"/>
    </row>
    <row r="148" spans="5:6" x14ac:dyDescent="0.2">
      <c r="E148" s="27"/>
      <c r="F148" s="27"/>
    </row>
    <row r="149" spans="5:6" x14ac:dyDescent="0.2">
      <c r="E149" s="27"/>
      <c r="F149" s="27"/>
    </row>
    <row r="150" spans="5:6" x14ac:dyDescent="0.2">
      <c r="E150" s="27"/>
      <c r="F150" s="27"/>
    </row>
    <row r="151" spans="5:6" x14ac:dyDescent="0.2">
      <c r="E151" s="27"/>
      <c r="F151" s="27"/>
    </row>
    <row r="152" spans="5:6" x14ac:dyDescent="0.2">
      <c r="E152" s="27"/>
      <c r="F152" s="27"/>
    </row>
    <row r="153" spans="5:6" x14ac:dyDescent="0.2">
      <c r="E153" s="27"/>
      <c r="F153" s="27"/>
    </row>
    <row r="154" spans="5:6" x14ac:dyDescent="0.2">
      <c r="E154" s="27"/>
      <c r="F154" s="27"/>
    </row>
    <row r="155" spans="5:6" x14ac:dyDescent="0.2">
      <c r="E155" s="27"/>
      <c r="F155" s="27"/>
    </row>
    <row r="156" spans="5:6" x14ac:dyDescent="0.2">
      <c r="E156" s="27"/>
      <c r="F156" s="27"/>
    </row>
    <row r="157" spans="5:6" x14ac:dyDescent="0.2">
      <c r="E157" s="27"/>
      <c r="F157" s="27"/>
    </row>
    <row r="158" spans="5:6" x14ac:dyDescent="0.2">
      <c r="E158" s="27"/>
      <c r="F158" s="27"/>
    </row>
    <row r="159" spans="5:6" x14ac:dyDescent="0.2">
      <c r="E159" s="27"/>
      <c r="F159" s="27"/>
    </row>
    <row r="160" spans="5:6" x14ac:dyDescent="0.2">
      <c r="E160" s="27"/>
      <c r="F160" s="27"/>
    </row>
    <row r="161" spans="5:6" x14ac:dyDescent="0.2">
      <c r="E161" s="27"/>
      <c r="F161" s="27"/>
    </row>
    <row r="162" spans="5:6" x14ac:dyDescent="0.2">
      <c r="E162" s="27"/>
      <c r="F162" s="27"/>
    </row>
    <row r="163" spans="5:6" x14ac:dyDescent="0.2">
      <c r="E163" s="27"/>
      <c r="F163" s="27"/>
    </row>
    <row r="164" spans="5:6" x14ac:dyDescent="0.2">
      <c r="E164" s="27"/>
      <c r="F164" s="27"/>
    </row>
    <row r="165" spans="5:6" x14ac:dyDescent="0.2">
      <c r="E165" s="27"/>
      <c r="F165" s="27"/>
    </row>
    <row r="166" spans="5:6" x14ac:dyDescent="0.2">
      <c r="E166" s="27"/>
      <c r="F166" s="27"/>
    </row>
    <row r="167" spans="5:6" x14ac:dyDescent="0.2">
      <c r="E167" s="27"/>
      <c r="F167" s="27"/>
    </row>
    <row r="168" spans="5:6" x14ac:dyDescent="0.2">
      <c r="E168" s="27"/>
      <c r="F168" s="27"/>
    </row>
    <row r="169" spans="5:6" x14ac:dyDescent="0.2">
      <c r="E169" s="27"/>
      <c r="F169" s="27"/>
    </row>
    <row r="170" spans="5:6" x14ac:dyDescent="0.2">
      <c r="E170" s="27"/>
      <c r="F170" s="27"/>
    </row>
    <row r="171" spans="5:6" x14ac:dyDescent="0.2">
      <c r="E171" s="27"/>
      <c r="F171" s="27"/>
    </row>
    <row r="172" spans="5:6" x14ac:dyDescent="0.2">
      <c r="E172" s="27"/>
      <c r="F172" s="27"/>
    </row>
    <row r="173" spans="5:6" x14ac:dyDescent="0.2">
      <c r="E173" s="27"/>
      <c r="F173" s="27"/>
    </row>
    <row r="174" spans="5:6" x14ac:dyDescent="0.2">
      <c r="E174" s="27"/>
      <c r="F174" s="27"/>
    </row>
    <row r="175" spans="5:6" x14ac:dyDescent="0.2">
      <c r="E175" s="27"/>
      <c r="F175" s="27"/>
    </row>
    <row r="176" spans="5:6" x14ac:dyDescent="0.2">
      <c r="E176" s="27"/>
      <c r="F176" s="27"/>
    </row>
    <row r="177" spans="5:6" x14ac:dyDescent="0.2">
      <c r="E177" s="27"/>
      <c r="F177" s="27"/>
    </row>
    <row r="178" spans="5:6" x14ac:dyDescent="0.2">
      <c r="E178" s="27"/>
      <c r="F178" s="27"/>
    </row>
    <row r="179" spans="5:6" x14ac:dyDescent="0.2">
      <c r="E179" s="27"/>
      <c r="F179" s="27"/>
    </row>
    <row r="180" spans="5:6" x14ac:dyDescent="0.2">
      <c r="E180" s="27"/>
      <c r="F180" s="27"/>
    </row>
    <row r="181" spans="5:6" x14ac:dyDescent="0.2">
      <c r="E181" s="27"/>
      <c r="F181" s="27"/>
    </row>
    <row r="182" spans="5:6" x14ac:dyDescent="0.2">
      <c r="E182" s="27"/>
      <c r="F182" s="27"/>
    </row>
    <row r="183" spans="5:6" x14ac:dyDescent="0.2">
      <c r="E183" s="27"/>
      <c r="F183" s="27"/>
    </row>
    <row r="184" spans="5:6" x14ac:dyDescent="0.2">
      <c r="E184" s="27"/>
      <c r="F184" s="27"/>
    </row>
    <row r="185" spans="5:6" x14ac:dyDescent="0.2">
      <c r="E185" s="27"/>
      <c r="F185" s="27"/>
    </row>
    <row r="186" spans="5:6" x14ac:dyDescent="0.2">
      <c r="E186" s="27"/>
      <c r="F186" s="27"/>
    </row>
    <row r="187" spans="5:6" x14ac:dyDescent="0.2">
      <c r="E187" s="27"/>
      <c r="F187" s="27"/>
    </row>
    <row r="188" spans="5:6" x14ac:dyDescent="0.2">
      <c r="E188" s="27"/>
      <c r="F188" s="27"/>
    </row>
    <row r="189" spans="5:6" x14ac:dyDescent="0.2">
      <c r="E189" s="27"/>
      <c r="F189" s="27"/>
    </row>
    <row r="190" spans="5:6" x14ac:dyDescent="0.2">
      <c r="E190" s="27"/>
      <c r="F190" s="27"/>
    </row>
    <row r="191" spans="5:6" x14ac:dyDescent="0.2">
      <c r="E191" s="27"/>
      <c r="F191" s="27"/>
    </row>
    <row r="192" spans="5:6" x14ac:dyDescent="0.2">
      <c r="E192" s="27"/>
      <c r="F192" s="27"/>
    </row>
    <row r="193" spans="5:6" x14ac:dyDescent="0.2">
      <c r="E193" s="27"/>
      <c r="F193" s="27"/>
    </row>
    <row r="194" spans="5:6" x14ac:dyDescent="0.2">
      <c r="E194" s="27"/>
      <c r="F194" s="27"/>
    </row>
    <row r="195" spans="5:6" x14ac:dyDescent="0.2">
      <c r="E195" s="27"/>
      <c r="F195" s="27"/>
    </row>
    <row r="196" spans="5:6" x14ac:dyDescent="0.2">
      <c r="E196" s="27"/>
      <c r="F196" s="27"/>
    </row>
    <row r="197" spans="5:6" x14ac:dyDescent="0.2">
      <c r="E197" s="27"/>
      <c r="F197" s="27"/>
    </row>
    <row r="198" spans="5:6" x14ac:dyDescent="0.2">
      <c r="E198" s="27"/>
      <c r="F198" s="27"/>
    </row>
    <row r="199" spans="5:6" x14ac:dyDescent="0.2">
      <c r="E199" s="27"/>
      <c r="F199" s="27"/>
    </row>
    <row r="200" spans="5:6" x14ac:dyDescent="0.2">
      <c r="E200" s="27"/>
      <c r="F200" s="27"/>
    </row>
    <row r="201" spans="5:6" x14ac:dyDescent="0.2">
      <c r="E201" s="27"/>
      <c r="F201" s="27"/>
    </row>
    <row r="202" spans="5:6" x14ac:dyDescent="0.2">
      <c r="E202" s="27"/>
      <c r="F202" s="27"/>
    </row>
    <row r="203" spans="5:6" x14ac:dyDescent="0.2">
      <c r="E203" s="27"/>
      <c r="F203" s="27"/>
    </row>
    <row r="204" spans="5:6" x14ac:dyDescent="0.2">
      <c r="E204" s="27"/>
      <c r="F204" s="27"/>
    </row>
    <row r="205" spans="5:6" x14ac:dyDescent="0.2">
      <c r="E205" s="27"/>
      <c r="F205" s="27"/>
    </row>
    <row r="206" spans="5:6" x14ac:dyDescent="0.2">
      <c r="E206" s="27"/>
      <c r="F206" s="27"/>
    </row>
    <row r="207" spans="5:6" x14ac:dyDescent="0.2">
      <c r="E207" s="27"/>
      <c r="F207" s="27"/>
    </row>
    <row r="208" spans="5:6" x14ac:dyDescent="0.2">
      <c r="E208" s="27"/>
      <c r="F208" s="27"/>
    </row>
    <row r="209" spans="5:6" x14ac:dyDescent="0.2">
      <c r="E209" s="27"/>
      <c r="F209" s="27"/>
    </row>
    <row r="210" spans="5:6" x14ac:dyDescent="0.2">
      <c r="E210" s="27"/>
      <c r="F210" s="27"/>
    </row>
    <row r="211" spans="5:6" x14ac:dyDescent="0.2">
      <c r="E211" s="27"/>
      <c r="F211" s="27"/>
    </row>
    <row r="212" spans="5:6" x14ac:dyDescent="0.2">
      <c r="E212" s="27"/>
      <c r="F212" s="27"/>
    </row>
    <row r="213" spans="5:6" x14ac:dyDescent="0.2">
      <c r="E213" s="27"/>
      <c r="F213" s="27"/>
    </row>
    <row r="214" spans="5:6" x14ac:dyDescent="0.2">
      <c r="E214" s="27"/>
      <c r="F214" s="27"/>
    </row>
    <row r="215" spans="5:6" x14ac:dyDescent="0.2">
      <c r="E215" s="27"/>
      <c r="F215" s="27"/>
    </row>
    <row r="216" spans="5:6" x14ac:dyDescent="0.2">
      <c r="E216" s="27"/>
      <c r="F216" s="27"/>
    </row>
    <row r="217" spans="5:6" x14ac:dyDescent="0.2">
      <c r="E217" s="27"/>
      <c r="F217" s="27"/>
    </row>
    <row r="218" spans="5:6" x14ac:dyDescent="0.2">
      <c r="E218" s="27"/>
      <c r="F218" s="27"/>
    </row>
    <row r="219" spans="5:6" x14ac:dyDescent="0.2">
      <c r="E219" s="27"/>
      <c r="F219" s="27"/>
    </row>
    <row r="220" spans="5:6" x14ac:dyDescent="0.2">
      <c r="E220" s="27"/>
      <c r="F220" s="27"/>
    </row>
    <row r="221" spans="5:6" x14ac:dyDescent="0.2">
      <c r="E221" s="27"/>
      <c r="F221" s="27"/>
    </row>
    <row r="222" spans="5:6" x14ac:dyDescent="0.2">
      <c r="E222" s="27"/>
      <c r="F222" s="27"/>
    </row>
    <row r="223" spans="5:6" x14ac:dyDescent="0.2">
      <c r="E223" s="27"/>
      <c r="F223" s="27"/>
    </row>
    <row r="224" spans="5:6" x14ac:dyDescent="0.2">
      <c r="E224" s="27"/>
      <c r="F224" s="27"/>
    </row>
    <row r="225" spans="5:6" x14ac:dyDescent="0.2">
      <c r="E225" s="27"/>
      <c r="F225" s="27"/>
    </row>
    <row r="226" spans="5:6" x14ac:dyDescent="0.2">
      <c r="E226" s="27"/>
      <c r="F226" s="27"/>
    </row>
    <row r="227" spans="5:6" x14ac:dyDescent="0.2">
      <c r="E227" s="27"/>
      <c r="F227" s="27"/>
    </row>
    <row r="228" spans="5:6" x14ac:dyDescent="0.2">
      <c r="E228" s="27"/>
      <c r="F228" s="27"/>
    </row>
    <row r="229" spans="5:6" x14ac:dyDescent="0.2">
      <c r="E229" s="27"/>
      <c r="F229" s="27"/>
    </row>
    <row r="230" spans="5:6" x14ac:dyDescent="0.2">
      <c r="E230" s="27"/>
      <c r="F230" s="27"/>
    </row>
    <row r="231" spans="5:6" x14ac:dyDescent="0.2">
      <c r="E231" s="27"/>
      <c r="F231" s="27"/>
    </row>
    <row r="232" spans="5:6" x14ac:dyDescent="0.2">
      <c r="E232" s="27"/>
      <c r="F232" s="27"/>
    </row>
    <row r="233" spans="5:6" x14ac:dyDescent="0.2">
      <c r="E233" s="27"/>
      <c r="F233" s="27"/>
    </row>
    <row r="234" spans="5:6" x14ac:dyDescent="0.2">
      <c r="E234" s="27"/>
      <c r="F234" s="27"/>
    </row>
    <row r="235" spans="5:6" x14ac:dyDescent="0.2">
      <c r="E235" s="27"/>
      <c r="F235" s="27"/>
    </row>
    <row r="236" spans="5:6" x14ac:dyDescent="0.2">
      <c r="E236" s="27"/>
      <c r="F236" s="27"/>
    </row>
    <row r="237" spans="5:6" x14ac:dyDescent="0.2">
      <c r="E237" s="27"/>
      <c r="F237" s="27"/>
    </row>
    <row r="238" spans="5:6" x14ac:dyDescent="0.2">
      <c r="E238" s="27"/>
      <c r="F238" s="27"/>
    </row>
    <row r="239" spans="5:6" x14ac:dyDescent="0.2">
      <c r="E239" s="27"/>
      <c r="F239" s="27"/>
    </row>
    <row r="240" spans="5:6" x14ac:dyDescent="0.2">
      <c r="E240" s="27"/>
      <c r="F240" s="27"/>
    </row>
    <row r="241" spans="5:6" x14ac:dyDescent="0.2">
      <c r="E241" s="27"/>
      <c r="F241" s="27"/>
    </row>
    <row r="242" spans="5:6" x14ac:dyDescent="0.2">
      <c r="E242" s="27"/>
      <c r="F242" s="27"/>
    </row>
    <row r="243" spans="5:6" x14ac:dyDescent="0.2">
      <c r="E243" s="27"/>
      <c r="F243" s="27"/>
    </row>
    <row r="244" spans="5:6" x14ac:dyDescent="0.2">
      <c r="E244" s="27"/>
      <c r="F244" s="27"/>
    </row>
    <row r="245" spans="5:6" x14ac:dyDescent="0.2">
      <c r="E245" s="27"/>
      <c r="F245" s="27"/>
    </row>
    <row r="246" spans="5:6" x14ac:dyDescent="0.2">
      <c r="E246" s="27"/>
      <c r="F246" s="27"/>
    </row>
    <row r="247" spans="5:6" x14ac:dyDescent="0.2">
      <c r="E247" s="27"/>
      <c r="F247" s="27"/>
    </row>
    <row r="248" spans="5:6" x14ac:dyDescent="0.2">
      <c r="E248" s="27"/>
      <c r="F248" s="27"/>
    </row>
    <row r="249" spans="5:6" x14ac:dyDescent="0.2">
      <c r="E249" s="27"/>
      <c r="F249" s="27"/>
    </row>
    <row r="250" spans="5:6" x14ac:dyDescent="0.2">
      <c r="E250" s="27"/>
      <c r="F250" s="27"/>
    </row>
    <row r="251" spans="5:6" x14ac:dyDescent="0.2">
      <c r="E251" s="27"/>
      <c r="F251" s="27"/>
    </row>
    <row r="252" spans="5:6" x14ac:dyDescent="0.2">
      <c r="E252" s="27"/>
      <c r="F252" s="27"/>
    </row>
    <row r="253" spans="5:6" x14ac:dyDescent="0.2">
      <c r="E253" s="27"/>
      <c r="F253" s="27"/>
    </row>
    <row r="254" spans="5:6" x14ac:dyDescent="0.2">
      <c r="E254" s="27"/>
      <c r="F254" s="27"/>
    </row>
    <row r="255" spans="5:6" x14ac:dyDescent="0.2">
      <c r="E255" s="27"/>
      <c r="F255" s="27"/>
    </row>
    <row r="256" spans="5:6" x14ac:dyDescent="0.2">
      <c r="E256" s="27"/>
      <c r="F256" s="27"/>
    </row>
    <row r="257" spans="5:6" x14ac:dyDescent="0.2">
      <c r="E257" s="27"/>
      <c r="F257" s="27"/>
    </row>
    <row r="258" spans="5:6" x14ac:dyDescent="0.2">
      <c r="E258" s="27"/>
      <c r="F258" s="27"/>
    </row>
    <row r="259" spans="5:6" x14ac:dyDescent="0.2">
      <c r="E259" s="27"/>
      <c r="F259" s="27"/>
    </row>
    <row r="260" spans="5:6" x14ac:dyDescent="0.2">
      <c r="E260" s="27"/>
      <c r="F260" s="27"/>
    </row>
    <row r="261" spans="5:6" x14ac:dyDescent="0.2">
      <c r="E261" s="27"/>
      <c r="F261" s="27"/>
    </row>
    <row r="262" spans="5:6" x14ac:dyDescent="0.2">
      <c r="E262" s="27"/>
      <c r="F262" s="27"/>
    </row>
    <row r="263" spans="5:6" x14ac:dyDescent="0.2">
      <c r="E263" s="27"/>
      <c r="F263" s="27"/>
    </row>
    <row r="264" spans="5:6" x14ac:dyDescent="0.2">
      <c r="E264" s="27"/>
      <c r="F264" s="27"/>
    </row>
    <row r="265" spans="5:6" x14ac:dyDescent="0.2">
      <c r="E265" s="27"/>
      <c r="F265" s="27"/>
    </row>
    <row r="266" spans="5:6" x14ac:dyDescent="0.2">
      <c r="E266" s="27"/>
      <c r="F266" s="27"/>
    </row>
    <row r="267" spans="5:6" x14ac:dyDescent="0.2">
      <c r="E267" s="27"/>
      <c r="F267" s="27"/>
    </row>
    <row r="268" spans="5:6" x14ac:dyDescent="0.2">
      <c r="E268" s="27"/>
      <c r="F268" s="27"/>
    </row>
    <row r="269" spans="5:6" x14ac:dyDescent="0.2">
      <c r="E269" s="27"/>
      <c r="F269" s="27"/>
    </row>
    <row r="270" spans="5:6" x14ac:dyDescent="0.2">
      <c r="E270" s="27"/>
      <c r="F270" s="27"/>
    </row>
    <row r="271" spans="5:6" x14ac:dyDescent="0.2">
      <c r="E271" s="27"/>
      <c r="F271" s="27"/>
    </row>
    <row r="272" spans="5:6" x14ac:dyDescent="0.2">
      <c r="E272" s="27"/>
      <c r="F272" s="27"/>
    </row>
    <row r="273" spans="5:6" x14ac:dyDescent="0.2">
      <c r="E273" s="27"/>
      <c r="F273" s="27"/>
    </row>
    <row r="274" spans="5:6" x14ac:dyDescent="0.2">
      <c r="E274" s="27"/>
      <c r="F274" s="27"/>
    </row>
    <row r="275" spans="5:6" x14ac:dyDescent="0.2">
      <c r="E275" s="27"/>
      <c r="F275" s="27"/>
    </row>
    <row r="276" spans="5:6" x14ac:dyDescent="0.2">
      <c r="E276" s="27"/>
      <c r="F276" s="27"/>
    </row>
    <row r="277" spans="5:6" x14ac:dyDescent="0.2">
      <c r="E277" s="27"/>
      <c r="F277" s="27"/>
    </row>
    <row r="278" spans="5:6" x14ac:dyDescent="0.2">
      <c r="E278" s="27"/>
      <c r="F278" s="27"/>
    </row>
    <row r="279" spans="5:6" x14ac:dyDescent="0.2">
      <c r="E279" s="27"/>
      <c r="F279" s="27"/>
    </row>
    <row r="280" spans="5:6" x14ac:dyDescent="0.2">
      <c r="E280" s="27"/>
      <c r="F280" s="27"/>
    </row>
    <row r="281" spans="5:6" x14ac:dyDescent="0.2">
      <c r="E281" s="27"/>
      <c r="F281" s="27"/>
    </row>
    <row r="282" spans="5:6" x14ac:dyDescent="0.2">
      <c r="E282" s="27"/>
      <c r="F282" s="27"/>
    </row>
    <row r="283" spans="5:6" x14ac:dyDescent="0.2">
      <c r="E283" s="27"/>
      <c r="F283" s="27"/>
    </row>
    <row r="284" spans="5:6" x14ac:dyDescent="0.2">
      <c r="E284" s="27"/>
      <c r="F284" s="27"/>
    </row>
    <row r="285" spans="5:6" x14ac:dyDescent="0.2">
      <c r="E285" s="27"/>
      <c r="F285" s="27"/>
    </row>
  </sheetData>
  <phoneticPr fontId="6" type="noConversion"/>
  <pageMargins left="0.75" right="0.75" top="1" bottom="1" header="0.5" footer="0.5"/>
  <pageSetup paperSize="9" orientation="portrait" verticalDpi="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94"/>
  <sheetViews>
    <sheetView tabSelected="1" zoomScale="115" workbookViewId="0">
      <pane xSplit="5" ySplit="4" topLeftCell="F74" activePane="bottomRight" state="frozen"/>
      <selection pane="topRight" activeCell="F1" sqref="F1"/>
      <selection pane="bottomLeft" activeCell="A5" sqref="A5"/>
      <selection pane="bottomRight" activeCell="F9" sqref="F9"/>
    </sheetView>
  </sheetViews>
  <sheetFormatPr defaultColWidth="8.85546875" defaultRowHeight="12.75" x14ac:dyDescent="0.2"/>
  <cols>
    <col min="1" max="1" width="4.7109375" style="1" customWidth="1"/>
    <col min="2" max="2" width="42.28515625" style="55" customWidth="1"/>
    <col min="3" max="3" width="1.140625" style="2" customWidth="1"/>
    <col min="4" max="4" width="8.85546875" style="2" customWidth="1"/>
    <col min="5" max="5" width="1.42578125" style="2" customWidth="1"/>
    <col min="6" max="6" width="8.85546875" style="23" customWidth="1"/>
    <col min="7" max="7" width="7.28515625" style="2" hidden="1" customWidth="1"/>
    <col min="8" max="8" width="47.140625" style="13" customWidth="1"/>
    <col min="9" max="9" width="1.42578125" style="2" customWidth="1"/>
    <col min="10" max="10" width="8.85546875" style="23" customWidth="1"/>
    <col min="11" max="11" width="7.28515625" style="2" hidden="1" customWidth="1"/>
    <col min="12" max="12" width="44.5703125" style="2" customWidth="1"/>
    <col min="13" max="13" width="2" style="2" customWidth="1"/>
    <col min="14" max="14" width="8.85546875" style="23" customWidth="1"/>
    <col min="15" max="15" width="7.28515625" style="2" hidden="1" customWidth="1"/>
    <col min="16" max="16" width="43.5703125" style="13" customWidth="1"/>
    <col min="17" max="17" width="1.42578125" style="2" customWidth="1"/>
    <col min="18" max="18" width="8.85546875" style="23" customWidth="1"/>
    <col min="19" max="19" width="7.28515625" style="2" hidden="1" customWidth="1"/>
    <col min="20" max="20" width="43" style="2" customWidth="1"/>
    <col min="21" max="21" width="1.7109375" style="2" customWidth="1"/>
    <col min="22" max="22" width="8.85546875" style="23" customWidth="1"/>
    <col min="23" max="23" width="7.28515625" style="2" hidden="1" customWidth="1"/>
    <col min="24" max="24" width="43.5703125" style="13" customWidth="1"/>
    <col min="25" max="25" width="1.42578125" style="2" customWidth="1"/>
    <col min="26" max="26" width="7.42578125" style="23" customWidth="1"/>
    <col min="27" max="27" width="7.28515625" style="2" hidden="1" customWidth="1"/>
    <col min="28" max="28" width="46.5703125" style="13" customWidth="1"/>
    <col min="29" max="29" width="1.42578125" style="2" customWidth="1"/>
    <col min="30" max="30" width="8.85546875" style="23" customWidth="1"/>
    <col min="31" max="31" width="7.28515625" style="2" hidden="1" customWidth="1"/>
    <col min="32" max="32" width="40.42578125" style="2" customWidth="1"/>
    <col min="33" max="33" width="2.42578125" style="2" customWidth="1"/>
    <col min="34" max="34" width="8.85546875" style="23" customWidth="1"/>
    <col min="35" max="35" width="7.28515625" style="2" hidden="1" customWidth="1"/>
    <col min="36" max="36" width="37.140625" style="2" customWidth="1"/>
    <col min="37" max="37" width="1.42578125" style="2" customWidth="1"/>
    <col min="38" max="38" width="8.85546875" style="23" customWidth="1"/>
    <col min="39" max="39" width="7.28515625" style="2" hidden="1" customWidth="1"/>
    <col min="40" max="40" width="35.42578125" style="2" customWidth="1"/>
    <col min="41" max="41" width="1.42578125" style="2" customWidth="1"/>
    <col min="42" max="42" width="8.85546875" style="23" customWidth="1"/>
    <col min="43" max="43" width="7.28515625" style="2" hidden="1" customWidth="1"/>
    <col min="44" max="44" width="40.42578125" style="13" customWidth="1"/>
    <col min="45" max="45" width="1.42578125" style="2" customWidth="1"/>
    <col min="46" max="46" width="8.85546875" style="23" customWidth="1"/>
    <col min="47" max="47" width="7.28515625" style="2" hidden="1" customWidth="1"/>
    <col min="48" max="48" width="40.7109375" style="13" customWidth="1"/>
    <col min="49" max="49" width="1.42578125" style="2" customWidth="1"/>
    <col min="50" max="50" width="8.85546875" style="23" customWidth="1"/>
    <col min="51" max="51" width="7.28515625" style="2" hidden="1" customWidth="1"/>
    <col min="52" max="52" width="40.7109375" style="13" customWidth="1"/>
    <col min="53" max="53" width="1.42578125" style="2" customWidth="1"/>
    <col min="54" max="54" width="8.85546875" style="23" customWidth="1"/>
    <col min="55" max="55" width="7.28515625" style="2" hidden="1" customWidth="1"/>
    <col min="56" max="56" width="40.7109375" style="13" customWidth="1"/>
    <col min="57" max="57" width="1.42578125" style="2" customWidth="1"/>
    <col min="58" max="58" width="8.85546875" style="23" customWidth="1"/>
    <col min="59" max="59" width="7.28515625" style="2" hidden="1" customWidth="1"/>
    <col min="60" max="60" width="42.28515625" style="2" customWidth="1"/>
    <col min="61" max="61" width="1.7109375" style="2" customWidth="1"/>
    <col min="62" max="62" width="8.85546875" style="23" customWidth="1"/>
    <col min="63" max="63" width="7.28515625" style="2" hidden="1" customWidth="1"/>
    <col min="64" max="64" width="45.5703125" style="2" customWidth="1"/>
    <col min="65" max="65" width="1.42578125" style="2" customWidth="1"/>
    <col min="66" max="66" width="8.85546875" style="23" customWidth="1"/>
    <col min="67" max="67" width="7.28515625" style="2" hidden="1" customWidth="1"/>
    <col min="68" max="68" width="50.42578125" style="2" customWidth="1"/>
    <col min="69" max="69" width="1.7109375" style="2" customWidth="1"/>
    <col min="70" max="70" width="8.85546875" style="23" customWidth="1"/>
    <col min="71" max="71" width="7.28515625" style="2" hidden="1" customWidth="1"/>
    <col min="72" max="72" width="50.85546875" style="2" customWidth="1"/>
    <col min="73" max="73" width="1.7109375" style="2" customWidth="1"/>
    <col min="74" max="74" width="8.85546875" style="23" customWidth="1"/>
    <col min="75" max="75" width="7.28515625" style="2" hidden="1" customWidth="1"/>
    <col min="76" max="76" width="51.85546875" style="2" customWidth="1"/>
    <col min="77" max="77" width="1.7109375" style="2" customWidth="1"/>
    <col min="78" max="78" width="8.85546875" style="23" customWidth="1"/>
    <col min="79" max="79" width="7.28515625" style="2" hidden="1" customWidth="1"/>
    <col min="80" max="80" width="51.85546875" style="2" customWidth="1"/>
    <col min="81" max="81" width="1.7109375" style="2" customWidth="1"/>
    <col min="82" max="82" width="8.85546875" style="23" customWidth="1"/>
    <col min="83" max="83" width="7.28515625" style="2" hidden="1" customWidth="1"/>
    <col min="84" max="84" width="51.85546875" style="2" customWidth="1"/>
    <col min="85" max="85" width="1.7109375" style="2" customWidth="1"/>
    <col min="86" max="86" width="8.85546875" style="23" customWidth="1"/>
    <col min="87" max="87" width="7.28515625" style="2" hidden="1" customWidth="1"/>
    <col min="88" max="88" width="51.85546875" style="2" customWidth="1"/>
    <col min="89" max="89" width="1.42578125" style="2" customWidth="1"/>
    <col min="90" max="90" width="8.85546875" style="23" customWidth="1"/>
    <col min="91" max="91" width="7.28515625" style="2" hidden="1" customWidth="1"/>
    <col min="92" max="92" width="51.85546875" style="2" customWidth="1"/>
    <col min="93" max="93" width="1.28515625" style="2" customWidth="1"/>
    <col min="94" max="94" width="8.85546875" style="23" customWidth="1"/>
    <col min="95" max="95" width="7.28515625" style="2" hidden="1" customWidth="1"/>
    <col min="96" max="96" width="51.85546875" style="2" customWidth="1"/>
    <col min="97" max="97" width="1.42578125" style="2" customWidth="1"/>
    <col min="98" max="16384" width="8.85546875" style="2"/>
  </cols>
  <sheetData>
    <row r="1" spans="1:96" ht="20.25" x14ac:dyDescent="0.2">
      <c r="A1" s="18" t="str">
        <f>'Instructions &amp; intro'!A1</f>
        <v>Evaluation of amateur radio logging programs v17 April 2015</v>
      </c>
    </row>
    <row r="2" spans="1:96" ht="13.5" thickBot="1" x14ac:dyDescent="0.25"/>
    <row r="3" spans="1:96" s="3" customFormat="1" ht="16.5" thickBot="1" x14ac:dyDescent="0.25">
      <c r="B3" s="56"/>
      <c r="F3" s="90" t="s">
        <v>144</v>
      </c>
      <c r="G3" s="91"/>
      <c r="H3" s="92"/>
      <c r="J3" s="90" t="s">
        <v>180</v>
      </c>
      <c r="K3" s="91"/>
      <c r="L3" s="92"/>
      <c r="N3" s="90" t="s">
        <v>179</v>
      </c>
      <c r="O3" s="91"/>
      <c r="P3" s="92"/>
      <c r="R3" s="90" t="s">
        <v>330</v>
      </c>
      <c r="S3" s="91"/>
      <c r="T3" s="92"/>
      <c r="V3" s="90" t="s">
        <v>148</v>
      </c>
      <c r="W3" s="91"/>
      <c r="X3" s="92"/>
      <c r="Z3" s="90" t="s">
        <v>163</v>
      </c>
      <c r="AA3" s="91"/>
      <c r="AB3" s="92"/>
      <c r="AD3" s="90" t="s">
        <v>69</v>
      </c>
      <c r="AE3" s="91"/>
      <c r="AF3" s="92"/>
      <c r="AH3" s="102" t="s">
        <v>236</v>
      </c>
      <c r="AI3" s="103"/>
      <c r="AJ3" s="104"/>
      <c r="AL3" s="90" t="s">
        <v>61</v>
      </c>
      <c r="AM3" s="91"/>
      <c r="AN3" s="92"/>
      <c r="AP3" s="90" t="s">
        <v>145</v>
      </c>
      <c r="AQ3" s="91"/>
      <c r="AR3" s="92"/>
      <c r="AT3" s="90" t="s">
        <v>146</v>
      </c>
      <c r="AU3" s="91"/>
      <c r="AV3" s="92"/>
      <c r="AX3" s="90" t="s">
        <v>147</v>
      </c>
      <c r="AY3" s="91"/>
      <c r="AZ3" s="92"/>
      <c r="BB3" s="90" t="s">
        <v>149</v>
      </c>
      <c r="BC3" s="91"/>
      <c r="BD3" s="92"/>
      <c r="BF3" s="90" t="s">
        <v>237</v>
      </c>
      <c r="BG3" s="91"/>
      <c r="BH3" s="92"/>
      <c r="BJ3" s="90" t="s">
        <v>432</v>
      </c>
      <c r="BK3" s="91"/>
      <c r="BL3" s="92"/>
      <c r="BN3" s="99" t="s">
        <v>212</v>
      </c>
      <c r="BO3" s="100"/>
      <c r="BP3" s="101"/>
      <c r="BR3" s="90" t="s">
        <v>234</v>
      </c>
      <c r="BS3" s="91"/>
      <c r="BT3" s="92"/>
      <c r="BV3" s="90" t="s">
        <v>239</v>
      </c>
      <c r="BW3" s="91"/>
      <c r="BX3" s="92"/>
      <c r="BZ3" s="90" t="s">
        <v>365</v>
      </c>
      <c r="CA3" s="91"/>
      <c r="CB3" s="92"/>
      <c r="CD3" s="90" t="s">
        <v>393</v>
      </c>
      <c r="CE3" s="91"/>
      <c r="CF3" s="92"/>
      <c r="CH3" s="90" t="s">
        <v>389</v>
      </c>
      <c r="CI3" s="91"/>
      <c r="CJ3" s="92"/>
      <c r="CL3" s="90" t="s">
        <v>430</v>
      </c>
      <c r="CM3" s="91"/>
      <c r="CN3" s="92"/>
      <c r="CP3" s="90" t="s">
        <v>480</v>
      </c>
      <c r="CQ3" s="91"/>
      <c r="CR3" s="92"/>
    </row>
    <row r="4" spans="1:96" s="4" customFormat="1" ht="13.5" thickBot="1" x14ac:dyDescent="0.25">
      <c r="A4" s="8"/>
      <c r="B4" s="57" t="s">
        <v>122</v>
      </c>
      <c r="D4" s="5" t="s">
        <v>160</v>
      </c>
      <c r="F4" s="6" t="s">
        <v>161</v>
      </c>
      <c r="G4" s="7" t="s">
        <v>162</v>
      </c>
      <c r="H4" s="15" t="s">
        <v>123</v>
      </c>
      <c r="J4" s="6" t="s">
        <v>161</v>
      </c>
      <c r="K4" s="7" t="s">
        <v>162</v>
      </c>
      <c r="L4" s="15" t="s">
        <v>123</v>
      </c>
      <c r="N4" s="6" t="s">
        <v>161</v>
      </c>
      <c r="O4" s="7" t="s">
        <v>162</v>
      </c>
      <c r="P4" s="15" t="s">
        <v>123</v>
      </c>
      <c r="R4" s="6" t="s">
        <v>161</v>
      </c>
      <c r="S4" s="7" t="s">
        <v>162</v>
      </c>
      <c r="T4" s="15" t="s">
        <v>123</v>
      </c>
      <c r="V4" s="6" t="s">
        <v>161</v>
      </c>
      <c r="W4" s="7" t="s">
        <v>162</v>
      </c>
      <c r="X4" s="15" t="s">
        <v>123</v>
      </c>
      <c r="Z4" s="6" t="s">
        <v>161</v>
      </c>
      <c r="AA4" s="7" t="s">
        <v>162</v>
      </c>
      <c r="AB4" s="15" t="s">
        <v>123</v>
      </c>
      <c r="AD4" s="6" t="s">
        <v>161</v>
      </c>
      <c r="AE4" s="7" t="s">
        <v>162</v>
      </c>
      <c r="AF4" s="15" t="s">
        <v>123</v>
      </c>
      <c r="AH4" s="6" t="s">
        <v>161</v>
      </c>
      <c r="AI4" s="7" t="s">
        <v>162</v>
      </c>
      <c r="AJ4" s="15" t="s">
        <v>123</v>
      </c>
      <c r="AL4" s="6" t="s">
        <v>161</v>
      </c>
      <c r="AM4" s="7" t="s">
        <v>162</v>
      </c>
      <c r="AN4" s="15" t="s">
        <v>123</v>
      </c>
      <c r="AP4" s="6" t="s">
        <v>161</v>
      </c>
      <c r="AQ4" s="7" t="s">
        <v>162</v>
      </c>
      <c r="AR4" s="15" t="s">
        <v>123</v>
      </c>
      <c r="AT4" s="6" t="s">
        <v>161</v>
      </c>
      <c r="AU4" s="7" t="s">
        <v>162</v>
      </c>
      <c r="AV4" s="15" t="s">
        <v>123</v>
      </c>
      <c r="AX4" s="6" t="s">
        <v>161</v>
      </c>
      <c r="AY4" s="7" t="s">
        <v>162</v>
      </c>
      <c r="AZ4" s="15" t="s">
        <v>123</v>
      </c>
      <c r="BB4" s="6" t="s">
        <v>161</v>
      </c>
      <c r="BC4" s="7" t="s">
        <v>162</v>
      </c>
      <c r="BD4" s="15" t="s">
        <v>123</v>
      </c>
      <c r="BF4" s="6" t="s">
        <v>161</v>
      </c>
      <c r="BG4" s="7" t="s">
        <v>162</v>
      </c>
      <c r="BH4" s="15" t="s">
        <v>123</v>
      </c>
      <c r="BJ4" s="6" t="s">
        <v>161</v>
      </c>
      <c r="BK4" s="7" t="s">
        <v>162</v>
      </c>
      <c r="BL4" s="15" t="s">
        <v>123</v>
      </c>
      <c r="BN4" s="6" t="s">
        <v>161</v>
      </c>
      <c r="BO4" s="7" t="s">
        <v>162</v>
      </c>
      <c r="BP4" s="15" t="s">
        <v>123</v>
      </c>
      <c r="BR4" s="6" t="s">
        <v>161</v>
      </c>
      <c r="BS4" s="7" t="s">
        <v>162</v>
      </c>
      <c r="BT4" s="15" t="s">
        <v>123</v>
      </c>
      <c r="BV4" s="6" t="s">
        <v>161</v>
      </c>
      <c r="BW4" s="7" t="s">
        <v>162</v>
      </c>
      <c r="BX4" s="15" t="s">
        <v>123</v>
      </c>
      <c r="BZ4" s="6" t="s">
        <v>161</v>
      </c>
      <c r="CA4" s="7" t="s">
        <v>162</v>
      </c>
      <c r="CB4" s="15" t="s">
        <v>123</v>
      </c>
      <c r="CD4" s="6" t="s">
        <v>161</v>
      </c>
      <c r="CE4" s="7" t="s">
        <v>162</v>
      </c>
      <c r="CF4" s="15" t="s">
        <v>123</v>
      </c>
      <c r="CH4" s="6" t="s">
        <v>161</v>
      </c>
      <c r="CI4" s="7" t="s">
        <v>162</v>
      </c>
      <c r="CJ4" s="15" t="s">
        <v>123</v>
      </c>
      <c r="CL4" s="6" t="s">
        <v>161</v>
      </c>
      <c r="CM4" s="7" t="s">
        <v>162</v>
      </c>
      <c r="CN4" s="15" t="s">
        <v>123</v>
      </c>
      <c r="CP4" s="6" t="s">
        <v>161</v>
      </c>
      <c r="CQ4" s="7" t="s">
        <v>162</v>
      </c>
      <c r="CR4" s="15" t="s">
        <v>123</v>
      </c>
    </row>
    <row r="5" spans="1:96" s="44" customFormat="1" ht="16.5" customHeight="1" x14ac:dyDescent="0.2">
      <c r="A5" s="44" t="s">
        <v>128</v>
      </c>
      <c r="B5" s="58"/>
      <c r="D5" s="45">
        <f>SUM(D6:D9)</f>
        <v>5.9000000000000004E-2</v>
      </c>
      <c r="F5" s="46"/>
      <c r="G5" s="47"/>
      <c r="H5" s="48"/>
      <c r="J5" s="46"/>
      <c r="K5" s="47"/>
      <c r="L5" s="48"/>
      <c r="N5" s="46"/>
      <c r="O5" s="47"/>
      <c r="P5" s="48"/>
      <c r="R5" s="46"/>
      <c r="S5" s="47"/>
      <c r="T5" s="48"/>
      <c r="V5" s="46"/>
      <c r="W5" s="47"/>
      <c r="X5" s="48"/>
      <c r="Z5" s="46"/>
      <c r="AA5" s="47"/>
      <c r="AB5" s="48"/>
      <c r="AD5" s="46"/>
      <c r="AE5" s="47"/>
      <c r="AF5" s="48"/>
      <c r="AH5" s="46"/>
      <c r="AI5" s="47"/>
      <c r="AJ5" s="48"/>
      <c r="AL5" s="46"/>
      <c r="AM5" s="47"/>
      <c r="AN5" s="48"/>
      <c r="AP5" s="46"/>
      <c r="AQ5" s="47"/>
      <c r="AR5" s="48"/>
      <c r="AT5" s="46"/>
      <c r="AU5" s="47"/>
      <c r="AV5" s="48"/>
      <c r="AX5" s="46"/>
      <c r="AY5" s="47"/>
      <c r="AZ5" s="48"/>
      <c r="BB5" s="46"/>
      <c r="BC5" s="47"/>
      <c r="BD5" s="48"/>
      <c r="BF5" s="46"/>
      <c r="BG5" s="47"/>
      <c r="BH5" s="48"/>
      <c r="BJ5" s="46"/>
      <c r="BK5" s="47"/>
      <c r="BL5" s="48"/>
      <c r="BN5" s="46"/>
      <c r="BO5" s="47"/>
      <c r="BP5" s="48"/>
      <c r="BR5" s="46"/>
      <c r="BS5" s="47"/>
      <c r="BT5" s="48"/>
      <c r="BV5" s="46"/>
      <c r="BW5" s="47"/>
      <c r="BX5" s="48"/>
      <c r="BZ5" s="46"/>
      <c r="CA5" s="47"/>
      <c r="CB5" s="48"/>
      <c r="CD5" s="46"/>
      <c r="CE5" s="47"/>
      <c r="CF5" s="48"/>
      <c r="CH5" s="46"/>
      <c r="CI5" s="47"/>
      <c r="CJ5" s="48"/>
      <c r="CL5" s="46"/>
      <c r="CM5" s="47"/>
      <c r="CN5" s="48"/>
      <c r="CP5" s="46"/>
      <c r="CQ5" s="47"/>
      <c r="CR5" s="48"/>
    </row>
    <row r="6" spans="1:96" ht="22.5" customHeight="1" x14ac:dyDescent="0.2">
      <c r="B6" s="59" t="s">
        <v>169</v>
      </c>
      <c r="D6" s="11">
        <v>4.8000000000000001E-2</v>
      </c>
      <c r="F6" s="35">
        <v>2</v>
      </c>
      <c r="G6" s="17">
        <f>Weight*F6*50</f>
        <v>4.8</v>
      </c>
      <c r="H6" s="14" t="s">
        <v>83</v>
      </c>
      <c r="J6" s="35">
        <v>0</v>
      </c>
      <c r="K6" s="17">
        <f>Weight*J6*50</f>
        <v>0</v>
      </c>
      <c r="L6" s="79" t="s">
        <v>470</v>
      </c>
      <c r="N6" s="35">
        <v>0</v>
      </c>
      <c r="O6" s="17">
        <f>Weight*N6*50</f>
        <v>0</v>
      </c>
      <c r="P6" s="14" t="s">
        <v>355</v>
      </c>
      <c r="R6" s="35">
        <v>1</v>
      </c>
      <c r="S6" s="17">
        <f>Weight*R6*50</f>
        <v>2.4</v>
      </c>
      <c r="T6" s="14" t="s">
        <v>119</v>
      </c>
      <c r="V6" s="35">
        <v>0</v>
      </c>
      <c r="W6" s="17">
        <f>Weight*V6*50</f>
        <v>0</v>
      </c>
      <c r="X6" s="14"/>
      <c r="Z6" s="35">
        <v>2</v>
      </c>
      <c r="AA6" s="17">
        <f>Weight*Z6*50</f>
        <v>4.8</v>
      </c>
      <c r="AB6" s="14" t="s">
        <v>241</v>
      </c>
      <c r="AD6" s="35">
        <v>1</v>
      </c>
      <c r="AE6" s="17">
        <f>Weight*AD6*50</f>
        <v>2.4</v>
      </c>
      <c r="AF6" s="14" t="s">
        <v>332</v>
      </c>
      <c r="AH6" s="35">
        <v>0</v>
      </c>
      <c r="AI6" s="17">
        <f>Weight*AH6*50</f>
        <v>0</v>
      </c>
      <c r="AJ6" s="14" t="s">
        <v>210</v>
      </c>
      <c r="AL6" s="35"/>
      <c r="AM6" s="17">
        <f>Weight*AL6*50</f>
        <v>0</v>
      </c>
      <c r="AN6" s="14"/>
      <c r="AP6" s="35">
        <v>0</v>
      </c>
      <c r="AQ6" s="17">
        <f>Weight*AP6*50</f>
        <v>0</v>
      </c>
      <c r="AR6" s="82">
        <v>99.95</v>
      </c>
      <c r="AT6" s="35">
        <v>1</v>
      </c>
      <c r="AU6" s="17">
        <f>Weight*AT6*50</f>
        <v>2.4</v>
      </c>
      <c r="AV6" s="79" t="s">
        <v>428</v>
      </c>
      <c r="AX6" s="35"/>
      <c r="AY6" s="17">
        <f>Weight*AX6*50</f>
        <v>0</v>
      </c>
      <c r="AZ6" s="14"/>
      <c r="BB6" s="35"/>
      <c r="BC6" s="17">
        <f>Weight*BB6*50</f>
        <v>0</v>
      </c>
      <c r="BD6" s="14"/>
      <c r="BF6" s="35"/>
      <c r="BG6" s="17">
        <f>Weight*BF6*50</f>
        <v>0</v>
      </c>
      <c r="BH6" s="14"/>
      <c r="BJ6" s="35">
        <v>2</v>
      </c>
      <c r="BK6" s="17">
        <f>Weight*BJ6*50</f>
        <v>4.8</v>
      </c>
      <c r="BL6" s="83" t="s">
        <v>433</v>
      </c>
      <c r="BN6" s="35"/>
      <c r="BO6" s="17">
        <f>Weight*BN6*50</f>
        <v>0</v>
      </c>
      <c r="BP6" s="14"/>
      <c r="BR6" s="35">
        <v>0</v>
      </c>
      <c r="BS6" s="17">
        <f>Weight*BR6*50</f>
        <v>0</v>
      </c>
      <c r="BT6" s="14" t="s">
        <v>235</v>
      </c>
      <c r="BV6" s="35">
        <v>0</v>
      </c>
      <c r="BW6" s="17">
        <f>Weight*BV6*50</f>
        <v>0</v>
      </c>
      <c r="BX6" s="14" t="s">
        <v>240</v>
      </c>
      <c r="BZ6" s="35"/>
      <c r="CA6" s="17">
        <f>Weight*BZ6*50</f>
        <v>0</v>
      </c>
      <c r="CB6" s="14"/>
      <c r="CD6" s="35">
        <v>2</v>
      </c>
      <c r="CE6" s="17">
        <f>Weight*CD6*50</f>
        <v>4.8</v>
      </c>
      <c r="CF6" s="79" t="s">
        <v>395</v>
      </c>
      <c r="CH6" s="35"/>
      <c r="CI6" s="17">
        <f>Weight*CH6*50</f>
        <v>0</v>
      </c>
      <c r="CJ6" s="14"/>
      <c r="CL6" s="35">
        <v>2</v>
      </c>
      <c r="CM6" s="17">
        <f>Weight*CL6*50</f>
        <v>4.8</v>
      </c>
      <c r="CN6" s="79" t="s">
        <v>431</v>
      </c>
      <c r="CP6" s="35">
        <v>2</v>
      </c>
      <c r="CQ6" s="17">
        <f>Weight*CP6*50</f>
        <v>4.8</v>
      </c>
      <c r="CR6" s="79" t="s">
        <v>431</v>
      </c>
    </row>
    <row r="7" spans="1:96" ht="22.5" customHeight="1" x14ac:dyDescent="0.2">
      <c r="B7" s="59" t="s">
        <v>16</v>
      </c>
      <c r="D7" s="11">
        <v>0.01</v>
      </c>
      <c r="F7" s="35">
        <v>2</v>
      </c>
      <c r="G7" s="17">
        <f>Weight*F7*50</f>
        <v>1</v>
      </c>
      <c r="H7" s="79" t="s">
        <v>436</v>
      </c>
      <c r="J7" s="35"/>
      <c r="K7" s="17">
        <f>Weight*J7*50</f>
        <v>0</v>
      </c>
      <c r="L7" s="79" t="s">
        <v>468</v>
      </c>
      <c r="N7" s="35">
        <v>2</v>
      </c>
      <c r="O7" s="17">
        <f>Weight*N7*50</f>
        <v>1</v>
      </c>
      <c r="P7" s="14" t="s">
        <v>320</v>
      </c>
      <c r="R7" s="35">
        <v>1</v>
      </c>
      <c r="S7" s="17">
        <f>Weight*R7*50</f>
        <v>0.5</v>
      </c>
      <c r="T7" s="14" t="s">
        <v>342</v>
      </c>
      <c r="V7" s="35">
        <v>1</v>
      </c>
      <c r="W7" s="17">
        <f>Weight*V7*50</f>
        <v>0.5</v>
      </c>
      <c r="X7" s="14" t="s">
        <v>295</v>
      </c>
      <c r="Z7" s="35">
        <v>0</v>
      </c>
      <c r="AA7" s="17">
        <f>Weight*Z7*50</f>
        <v>0</v>
      </c>
      <c r="AB7" s="14" t="s">
        <v>251</v>
      </c>
      <c r="AD7" s="35">
        <v>0</v>
      </c>
      <c r="AE7" s="17">
        <f>Weight*AD7*50</f>
        <v>0</v>
      </c>
      <c r="AF7" s="14"/>
      <c r="AH7" s="35">
        <v>0</v>
      </c>
      <c r="AI7" s="17">
        <f>Weight*AH7*50</f>
        <v>0</v>
      </c>
      <c r="AJ7" s="14" t="s">
        <v>221</v>
      </c>
      <c r="AL7" s="35"/>
      <c r="AM7" s="17">
        <f>Weight*AL7*50</f>
        <v>0</v>
      </c>
      <c r="AN7" s="14"/>
      <c r="AP7" s="35">
        <v>1</v>
      </c>
      <c r="AQ7" s="17">
        <f>Weight*AP7*50</f>
        <v>0.5</v>
      </c>
      <c r="AR7" s="79" t="s">
        <v>420</v>
      </c>
      <c r="AT7" s="35"/>
      <c r="AU7" s="17">
        <f>Weight*AT7*50</f>
        <v>0</v>
      </c>
      <c r="AV7" s="14"/>
      <c r="AX7" s="35"/>
      <c r="AY7" s="17">
        <f>Weight*AX7*50</f>
        <v>0</v>
      </c>
      <c r="AZ7" s="14"/>
      <c r="BB7" s="35"/>
      <c r="BC7" s="17">
        <f>Weight*BB7*50</f>
        <v>0</v>
      </c>
      <c r="BD7" s="14"/>
      <c r="BF7" s="35"/>
      <c r="BG7" s="17">
        <f>Weight*BF7*50</f>
        <v>0</v>
      </c>
      <c r="BH7" s="14"/>
      <c r="BJ7" s="35"/>
      <c r="BK7" s="17">
        <f>Weight*BJ7*50</f>
        <v>0</v>
      </c>
      <c r="BL7" s="14"/>
      <c r="BN7" s="35"/>
      <c r="BO7" s="17">
        <f>Weight*BN7*50</f>
        <v>0</v>
      </c>
      <c r="BP7" s="14"/>
      <c r="BR7" s="35"/>
      <c r="BS7" s="17">
        <f>Weight*BR7*50</f>
        <v>0</v>
      </c>
      <c r="BT7" s="14"/>
      <c r="BV7" s="35"/>
      <c r="BW7" s="17">
        <f>Weight*BV7*50</f>
        <v>0</v>
      </c>
      <c r="BX7" s="14"/>
      <c r="BZ7" s="35"/>
      <c r="CA7" s="17">
        <f>Weight*BZ7*50</f>
        <v>0</v>
      </c>
      <c r="CB7" s="14"/>
      <c r="CD7" s="35">
        <v>1</v>
      </c>
      <c r="CE7" s="17">
        <f>Weight*CD7*50</f>
        <v>0.5</v>
      </c>
      <c r="CF7" s="14"/>
      <c r="CH7" s="35"/>
      <c r="CI7" s="17">
        <f>Weight*CH7*50</f>
        <v>0</v>
      </c>
      <c r="CJ7" s="14"/>
      <c r="CL7" s="35"/>
      <c r="CM7" s="17">
        <f>Weight*CL7*50</f>
        <v>0</v>
      </c>
      <c r="CN7" s="14"/>
      <c r="CP7" s="35">
        <v>0</v>
      </c>
      <c r="CQ7" s="17">
        <f>Weight*CP7*50</f>
        <v>0</v>
      </c>
      <c r="CR7" s="79" t="s">
        <v>482</v>
      </c>
    </row>
    <row r="8" spans="1:96" ht="22.5" customHeight="1" x14ac:dyDescent="0.2">
      <c r="B8" s="59" t="s">
        <v>15</v>
      </c>
      <c r="D8" s="11">
        <v>1E-3</v>
      </c>
      <c r="F8" s="35">
        <v>1.5</v>
      </c>
      <c r="G8" s="17">
        <f>Weight*F8*50</f>
        <v>7.4999999999999997E-2</v>
      </c>
      <c r="H8" s="14" t="s">
        <v>386</v>
      </c>
      <c r="J8" s="35"/>
      <c r="K8" s="17">
        <f>Weight*J8*50</f>
        <v>0</v>
      </c>
      <c r="L8" s="14"/>
      <c r="N8" s="35">
        <v>0</v>
      </c>
      <c r="O8" s="17">
        <f>Weight*N8*50</f>
        <v>0</v>
      </c>
      <c r="P8" s="14" t="s">
        <v>321</v>
      </c>
      <c r="R8" s="35">
        <v>0</v>
      </c>
      <c r="S8" s="17">
        <f>Weight*R8*50</f>
        <v>0</v>
      </c>
      <c r="T8" s="14" t="s">
        <v>139</v>
      </c>
      <c r="V8" s="35">
        <v>0</v>
      </c>
      <c r="W8" s="17">
        <f>Weight*V8*50</f>
        <v>0</v>
      </c>
      <c r="X8" s="14" t="s">
        <v>296</v>
      </c>
      <c r="Z8" s="35">
        <v>0</v>
      </c>
      <c r="AA8" s="17">
        <f>Weight*Z8*50</f>
        <v>0</v>
      </c>
      <c r="AB8" s="14" t="s">
        <v>242</v>
      </c>
      <c r="AD8" s="35">
        <v>0</v>
      </c>
      <c r="AE8" s="17">
        <f>Weight*AD8*50</f>
        <v>0</v>
      </c>
      <c r="AF8" s="14"/>
      <c r="AH8" s="35">
        <v>2</v>
      </c>
      <c r="AI8" s="17">
        <f>Weight*AH8*50</f>
        <v>0.1</v>
      </c>
      <c r="AJ8" s="14" t="s">
        <v>184</v>
      </c>
      <c r="AL8" s="35"/>
      <c r="AM8" s="17">
        <f>Weight*AL8*50</f>
        <v>0</v>
      </c>
      <c r="AN8" s="14"/>
      <c r="AP8" s="35">
        <v>0</v>
      </c>
      <c r="AQ8" s="17">
        <f>Weight*AP8*50</f>
        <v>0</v>
      </c>
      <c r="AR8" s="14"/>
      <c r="AT8" s="35">
        <v>2</v>
      </c>
      <c r="AU8" s="17">
        <f>Weight*AT8*50</f>
        <v>0.1</v>
      </c>
      <c r="AV8" s="79" t="s">
        <v>429</v>
      </c>
      <c r="AX8" s="35"/>
      <c r="AY8" s="17">
        <f>Weight*AX8*50</f>
        <v>0</v>
      </c>
      <c r="AZ8" s="14"/>
      <c r="BB8" s="35"/>
      <c r="BC8" s="17">
        <f>Weight*BB8*50</f>
        <v>0</v>
      </c>
      <c r="BD8" s="14"/>
      <c r="BF8" s="35"/>
      <c r="BG8" s="17">
        <f>Weight*BF8*50</f>
        <v>0</v>
      </c>
      <c r="BH8" s="14"/>
      <c r="BJ8" s="35">
        <v>0</v>
      </c>
      <c r="BK8" s="17">
        <f>Weight*BJ8*50</f>
        <v>0</v>
      </c>
      <c r="BL8" s="79" t="s">
        <v>471</v>
      </c>
      <c r="BN8" s="35"/>
      <c r="BO8" s="17">
        <f>Weight*BN8*50</f>
        <v>0</v>
      </c>
      <c r="BP8" s="14"/>
      <c r="BR8" s="35"/>
      <c r="BS8" s="17">
        <f>Weight*BR8*50</f>
        <v>0</v>
      </c>
      <c r="BT8" s="14"/>
      <c r="BV8" s="35"/>
      <c r="BW8" s="17">
        <f>Weight*BV8*50</f>
        <v>0</v>
      </c>
      <c r="BX8" s="14"/>
      <c r="BZ8" s="35"/>
      <c r="CA8" s="17">
        <f>Weight*BZ8*50</f>
        <v>0</v>
      </c>
      <c r="CB8" s="14"/>
      <c r="CD8" s="35">
        <v>1</v>
      </c>
      <c r="CE8" s="17">
        <f>Weight*CD8*50</f>
        <v>0.05</v>
      </c>
      <c r="CF8" s="79" t="s">
        <v>396</v>
      </c>
      <c r="CH8" s="35"/>
      <c r="CI8" s="17">
        <f>Weight*CH8*50</f>
        <v>0</v>
      </c>
      <c r="CJ8" s="14"/>
      <c r="CL8" s="35"/>
      <c r="CM8" s="17">
        <f>Weight*CL8*50</f>
        <v>0</v>
      </c>
      <c r="CN8" s="14"/>
      <c r="CP8" s="35">
        <v>2</v>
      </c>
      <c r="CQ8" s="17">
        <f>Weight*CP8*50</f>
        <v>0.1</v>
      </c>
      <c r="CR8" s="79" t="s">
        <v>483</v>
      </c>
    </row>
    <row r="9" spans="1:96" x14ac:dyDescent="0.2">
      <c r="D9" s="11"/>
      <c r="F9" s="34"/>
      <c r="G9" s="17"/>
      <c r="H9" s="16"/>
      <c r="J9" s="34"/>
      <c r="K9" s="17"/>
      <c r="L9" s="16"/>
      <c r="N9" s="34"/>
      <c r="O9" s="17"/>
      <c r="P9" s="16"/>
      <c r="R9" s="34"/>
      <c r="S9" s="17"/>
      <c r="T9" s="16"/>
      <c r="V9" s="34"/>
      <c r="W9" s="17"/>
      <c r="X9" s="16"/>
      <c r="Z9" s="34"/>
      <c r="AA9" s="17"/>
      <c r="AB9" s="16"/>
      <c r="AD9" s="34"/>
      <c r="AE9" s="17"/>
      <c r="AF9" s="16"/>
      <c r="AH9" s="34"/>
      <c r="AI9" s="17"/>
      <c r="AJ9" s="16"/>
      <c r="AL9" s="34"/>
      <c r="AM9" s="17"/>
      <c r="AN9" s="16"/>
      <c r="AP9" s="34"/>
      <c r="AQ9" s="17"/>
      <c r="AR9" s="16"/>
      <c r="AT9" s="34"/>
      <c r="AU9" s="17"/>
      <c r="AV9" s="16"/>
      <c r="AX9" s="34"/>
      <c r="AY9" s="17"/>
      <c r="AZ9" s="16"/>
      <c r="BB9" s="34"/>
      <c r="BC9" s="17"/>
      <c r="BD9" s="16"/>
      <c r="BF9" s="34"/>
      <c r="BG9" s="17"/>
      <c r="BH9" s="16"/>
      <c r="BJ9" s="34"/>
      <c r="BK9" s="17"/>
      <c r="BL9" s="16"/>
      <c r="BN9" s="34"/>
      <c r="BO9" s="17"/>
      <c r="BP9" s="16"/>
      <c r="BR9" s="34"/>
      <c r="BS9" s="17"/>
      <c r="BT9" s="16"/>
      <c r="BV9" s="34"/>
      <c r="BW9" s="17"/>
      <c r="BX9" s="16"/>
      <c r="BZ9" s="34"/>
      <c r="CA9" s="17"/>
      <c r="CB9" s="16"/>
      <c r="CD9" s="34"/>
      <c r="CE9" s="17"/>
      <c r="CF9" s="16"/>
      <c r="CH9" s="34"/>
      <c r="CI9" s="17"/>
      <c r="CJ9" s="16"/>
      <c r="CL9" s="34"/>
      <c r="CM9" s="17"/>
      <c r="CN9" s="16"/>
      <c r="CP9" s="34"/>
      <c r="CQ9" s="17"/>
      <c r="CR9" s="16"/>
    </row>
    <row r="10" spans="1:96" x14ac:dyDescent="0.2">
      <c r="A10" s="1" t="s">
        <v>164</v>
      </c>
      <c r="D10" s="10">
        <f>SUM(D11:D15)</f>
        <v>0.15500000000000003</v>
      </c>
      <c r="F10" s="34"/>
      <c r="G10" s="17"/>
      <c r="H10" s="16"/>
      <c r="J10" s="34"/>
      <c r="K10" s="17"/>
      <c r="L10" s="16"/>
      <c r="N10" s="34"/>
      <c r="O10" s="17"/>
      <c r="P10" s="16"/>
      <c r="R10" s="34"/>
      <c r="S10" s="17"/>
      <c r="T10" s="16"/>
      <c r="V10" s="34"/>
      <c r="W10" s="17"/>
      <c r="X10" s="16"/>
      <c r="Z10" s="34"/>
      <c r="AA10" s="17"/>
      <c r="AB10" s="16"/>
      <c r="AD10" s="34"/>
      <c r="AE10" s="17"/>
      <c r="AF10" s="16"/>
      <c r="AH10" s="34"/>
      <c r="AI10" s="17"/>
      <c r="AJ10" s="16"/>
      <c r="AL10" s="34"/>
      <c r="AM10" s="17"/>
      <c r="AN10" s="16"/>
      <c r="AP10" s="34"/>
      <c r="AQ10" s="17"/>
      <c r="AR10" s="16"/>
      <c r="AT10" s="34"/>
      <c r="AU10" s="17"/>
      <c r="AV10" s="16"/>
      <c r="AX10" s="34"/>
      <c r="AY10" s="17"/>
      <c r="AZ10" s="16"/>
      <c r="BB10" s="34"/>
      <c r="BC10" s="17"/>
      <c r="BD10" s="16"/>
      <c r="BF10" s="34"/>
      <c r="BG10" s="17"/>
      <c r="BH10" s="16"/>
      <c r="BJ10" s="34"/>
      <c r="BK10" s="17"/>
      <c r="BL10" s="16"/>
      <c r="BN10" s="34"/>
      <c r="BO10" s="17"/>
      <c r="BP10" s="16"/>
      <c r="BR10" s="34"/>
      <c r="BS10" s="17"/>
      <c r="BT10" s="16"/>
      <c r="BV10" s="34"/>
      <c r="BW10" s="17"/>
      <c r="BX10" s="16"/>
      <c r="BZ10" s="34"/>
      <c r="CA10" s="17"/>
      <c r="CB10" s="16"/>
      <c r="CD10" s="34"/>
      <c r="CE10" s="17"/>
      <c r="CF10" s="16"/>
      <c r="CH10" s="34"/>
      <c r="CI10" s="17"/>
      <c r="CJ10" s="16"/>
      <c r="CL10" s="34"/>
      <c r="CM10" s="17"/>
      <c r="CN10" s="16"/>
      <c r="CP10" s="34"/>
      <c r="CQ10" s="17"/>
      <c r="CR10" s="16"/>
    </row>
    <row r="11" spans="1:96" ht="22.5" customHeight="1" x14ac:dyDescent="0.2">
      <c r="B11" s="59" t="s">
        <v>17</v>
      </c>
      <c r="D11" s="11">
        <v>0.08</v>
      </c>
      <c r="F11" s="35">
        <v>2</v>
      </c>
      <c r="G11" s="17">
        <f>Weight*F11*50</f>
        <v>8</v>
      </c>
      <c r="H11" s="14" t="s">
        <v>380</v>
      </c>
      <c r="J11" s="35"/>
      <c r="K11" s="17">
        <f>Weight*J11*50</f>
        <v>0</v>
      </c>
      <c r="L11" s="14"/>
      <c r="N11" s="35">
        <v>2</v>
      </c>
      <c r="O11" s="17">
        <f>Weight*N11*50</f>
        <v>8</v>
      </c>
      <c r="P11" s="14"/>
      <c r="R11" s="35">
        <v>2</v>
      </c>
      <c r="S11" s="17">
        <f>Weight*R11*50</f>
        <v>8</v>
      </c>
      <c r="T11" s="14" t="s">
        <v>140</v>
      </c>
      <c r="V11" s="35">
        <v>2</v>
      </c>
      <c r="W11" s="17">
        <f>Weight*V11*50</f>
        <v>8</v>
      </c>
      <c r="X11" s="14" t="s">
        <v>297</v>
      </c>
      <c r="Z11" s="35">
        <v>1</v>
      </c>
      <c r="AA11" s="17">
        <f>Weight*Z11*50</f>
        <v>4</v>
      </c>
      <c r="AB11" s="14" t="s">
        <v>246</v>
      </c>
      <c r="AD11" s="35">
        <v>2</v>
      </c>
      <c r="AE11" s="17">
        <f>Weight*AD11*50</f>
        <v>8</v>
      </c>
      <c r="AF11" s="14"/>
      <c r="AH11" s="35">
        <v>1</v>
      </c>
      <c r="AI11" s="17">
        <f>Weight*AH11*50</f>
        <v>4</v>
      </c>
      <c r="AJ11" s="14" t="s">
        <v>186</v>
      </c>
      <c r="AL11" s="35"/>
      <c r="AM11" s="17">
        <f>Weight*AL11*50</f>
        <v>0</v>
      </c>
      <c r="AN11" s="14"/>
      <c r="AP11" s="35">
        <v>1</v>
      </c>
      <c r="AQ11" s="17">
        <f>Weight*AP11*50</f>
        <v>4</v>
      </c>
      <c r="AR11" s="79" t="s">
        <v>424</v>
      </c>
      <c r="AT11" s="35"/>
      <c r="AU11" s="17">
        <f>Weight*AT11*50</f>
        <v>0</v>
      </c>
      <c r="AV11" s="14"/>
      <c r="AX11" s="35"/>
      <c r="AY11" s="17">
        <f>Weight*AX11*50</f>
        <v>0</v>
      </c>
      <c r="AZ11" s="14"/>
      <c r="BB11" s="35"/>
      <c r="BC11" s="17">
        <f>Weight*BB11*50</f>
        <v>0</v>
      </c>
      <c r="BD11" s="14"/>
      <c r="BF11" s="35"/>
      <c r="BG11" s="17">
        <f>Weight*BF11*50</f>
        <v>0</v>
      </c>
      <c r="BH11" s="14"/>
      <c r="BJ11" s="35"/>
      <c r="BK11" s="17">
        <f>Weight*BJ11*50</f>
        <v>0</v>
      </c>
      <c r="BL11" s="14"/>
      <c r="BN11" s="35"/>
      <c r="BO11" s="17">
        <f>Weight*BN11*50</f>
        <v>0</v>
      </c>
      <c r="BP11" s="14"/>
      <c r="BR11" s="35"/>
      <c r="BS11" s="17">
        <f>Weight*BR11*50</f>
        <v>0</v>
      </c>
      <c r="BT11" s="14"/>
      <c r="BV11" s="35"/>
      <c r="BW11" s="17">
        <f>Weight*BV11*50</f>
        <v>0</v>
      </c>
      <c r="BX11" s="14"/>
      <c r="BZ11" s="35"/>
      <c r="CA11" s="17">
        <f>Weight*BZ11*50</f>
        <v>0</v>
      </c>
      <c r="CB11" s="14"/>
      <c r="CD11" s="35">
        <v>1</v>
      </c>
      <c r="CE11" s="17">
        <f>Weight*CD11*50</f>
        <v>4</v>
      </c>
      <c r="CF11" s="79" t="s">
        <v>411</v>
      </c>
      <c r="CH11" s="35"/>
      <c r="CI11" s="17">
        <f>Weight*CH11*50</f>
        <v>0</v>
      </c>
      <c r="CJ11" s="14"/>
      <c r="CL11" s="35"/>
      <c r="CM11" s="17">
        <f>Weight*CL11*50</f>
        <v>0</v>
      </c>
      <c r="CN11" s="14"/>
      <c r="CP11" s="35"/>
      <c r="CQ11" s="17">
        <f>Weight*CP11*50</f>
        <v>0</v>
      </c>
      <c r="CR11" s="14"/>
    </row>
    <row r="12" spans="1:96" ht="22.5" customHeight="1" x14ac:dyDescent="0.2">
      <c r="B12" s="59" t="s">
        <v>14</v>
      </c>
      <c r="D12" s="11">
        <v>2.5000000000000001E-2</v>
      </c>
      <c r="F12" s="35">
        <v>1</v>
      </c>
      <c r="G12" s="17">
        <f>Weight*F12*50</f>
        <v>1.25</v>
      </c>
      <c r="H12" s="79" t="s">
        <v>397</v>
      </c>
      <c r="J12" s="35"/>
      <c r="K12" s="17">
        <f>Weight*J12*50</f>
        <v>0</v>
      </c>
      <c r="L12" s="14"/>
      <c r="N12" s="35">
        <v>2</v>
      </c>
      <c r="O12" s="17">
        <f>Weight*N12*50</f>
        <v>2.5</v>
      </c>
      <c r="P12" s="14"/>
      <c r="R12" s="35">
        <v>2</v>
      </c>
      <c r="S12" s="17">
        <f>Weight*R12*50</f>
        <v>2.5</v>
      </c>
      <c r="T12" s="14" t="s">
        <v>141</v>
      </c>
      <c r="V12" s="35">
        <v>0</v>
      </c>
      <c r="W12" s="17">
        <f>Weight*V12*50</f>
        <v>0</v>
      </c>
      <c r="X12" s="14"/>
      <c r="Z12" s="35">
        <v>1</v>
      </c>
      <c r="AA12" s="17">
        <f>Weight*Z12*50</f>
        <v>1.25</v>
      </c>
      <c r="AB12" s="14" t="s">
        <v>243</v>
      </c>
      <c r="AD12" s="35"/>
      <c r="AE12" s="17">
        <f>Weight*AD12*50</f>
        <v>0</v>
      </c>
      <c r="AF12" s="14"/>
      <c r="AH12" s="35">
        <v>0</v>
      </c>
      <c r="AI12" s="17">
        <f>Weight*AH12*50</f>
        <v>0</v>
      </c>
      <c r="AJ12" s="79" t="s">
        <v>421</v>
      </c>
      <c r="AL12" s="35"/>
      <c r="AM12" s="17">
        <f>Weight*AL12*50</f>
        <v>0</v>
      </c>
      <c r="AN12" s="14"/>
      <c r="AP12" s="35"/>
      <c r="AQ12" s="17">
        <f>Weight*AP12*50</f>
        <v>0</v>
      </c>
      <c r="AR12" s="14"/>
      <c r="AT12" s="35"/>
      <c r="AU12" s="17">
        <f>Weight*AT12*50</f>
        <v>0</v>
      </c>
      <c r="AV12" s="14"/>
      <c r="AX12" s="35"/>
      <c r="AY12" s="17">
        <f>Weight*AX12*50</f>
        <v>0</v>
      </c>
      <c r="AZ12" s="14"/>
      <c r="BB12" s="35"/>
      <c r="BC12" s="17">
        <f>Weight*BB12*50</f>
        <v>0</v>
      </c>
      <c r="BD12" s="14"/>
      <c r="BF12" s="35"/>
      <c r="BG12" s="17">
        <f>Weight*BF12*50</f>
        <v>0</v>
      </c>
      <c r="BH12" s="14"/>
      <c r="BJ12" s="35"/>
      <c r="BK12" s="17">
        <f>Weight*BJ12*50</f>
        <v>0</v>
      </c>
      <c r="BL12" s="14"/>
      <c r="BN12" s="35"/>
      <c r="BO12" s="17">
        <f>Weight*BN12*50</f>
        <v>0</v>
      </c>
      <c r="BP12" s="14"/>
      <c r="BR12" s="35"/>
      <c r="BS12" s="17">
        <f>Weight*BR12*50</f>
        <v>0</v>
      </c>
      <c r="BT12" s="14"/>
      <c r="BV12" s="35"/>
      <c r="BW12" s="17">
        <f>Weight*BV12*50</f>
        <v>0</v>
      </c>
      <c r="BX12" s="14"/>
      <c r="BZ12" s="35"/>
      <c r="CA12" s="17">
        <f>Weight*BZ12*50</f>
        <v>0</v>
      </c>
      <c r="CB12" s="14"/>
      <c r="CD12" s="35">
        <v>2</v>
      </c>
      <c r="CE12" s="17">
        <f>Weight*CD12*50</f>
        <v>2.5</v>
      </c>
      <c r="CF12" s="14"/>
      <c r="CH12" s="35"/>
      <c r="CI12" s="17">
        <f>Weight*CH12*50</f>
        <v>0</v>
      </c>
      <c r="CJ12" s="14"/>
      <c r="CL12" s="35"/>
      <c r="CM12" s="17">
        <f>Weight*CL12*50</f>
        <v>0</v>
      </c>
      <c r="CN12" s="14"/>
      <c r="CP12" s="35"/>
      <c r="CQ12" s="17">
        <f>Weight*CP12*50</f>
        <v>0</v>
      </c>
      <c r="CR12" s="14"/>
    </row>
    <row r="13" spans="1:96" ht="22.5" customHeight="1" x14ac:dyDescent="0.2">
      <c r="B13" s="59" t="s">
        <v>55</v>
      </c>
      <c r="D13" s="11">
        <v>5.0000000000000001E-3</v>
      </c>
      <c r="F13" s="35">
        <v>2</v>
      </c>
      <c r="G13" s="17">
        <f>Weight*F13*50</f>
        <v>0.5</v>
      </c>
      <c r="H13" s="14" t="s">
        <v>18</v>
      </c>
      <c r="J13" s="35"/>
      <c r="K13" s="17">
        <f>Weight*J13*50</f>
        <v>0</v>
      </c>
      <c r="L13" s="14"/>
      <c r="N13" s="35">
        <v>2</v>
      </c>
      <c r="O13" s="17">
        <f>Weight*N13*50</f>
        <v>0.5</v>
      </c>
      <c r="P13" s="14"/>
      <c r="R13" s="35">
        <v>2</v>
      </c>
      <c r="S13" s="17">
        <f>Weight*R13*50</f>
        <v>0.5</v>
      </c>
      <c r="T13" s="14" t="s">
        <v>142</v>
      </c>
      <c r="V13" s="35">
        <v>2</v>
      </c>
      <c r="W13" s="17">
        <f>Weight*V13*50</f>
        <v>0.5</v>
      </c>
      <c r="X13" s="14" t="s">
        <v>298</v>
      </c>
      <c r="Z13" s="35">
        <v>1</v>
      </c>
      <c r="AA13" s="17">
        <f>Weight*Z13*50</f>
        <v>0.25</v>
      </c>
      <c r="AB13" s="14" t="s">
        <v>244</v>
      </c>
      <c r="AD13" s="35">
        <v>2</v>
      </c>
      <c r="AE13" s="17">
        <f>Weight*AD13*50</f>
        <v>0.5</v>
      </c>
      <c r="AF13" s="14"/>
      <c r="AH13" s="35">
        <v>0</v>
      </c>
      <c r="AI13" s="17">
        <f>Weight*AH13*50</f>
        <v>0</v>
      </c>
      <c r="AJ13" s="14" t="s">
        <v>186</v>
      </c>
      <c r="AL13" s="35"/>
      <c r="AM13" s="17">
        <f>Weight*AL13*50</f>
        <v>0</v>
      </c>
      <c r="AN13" s="14"/>
      <c r="AP13" s="35">
        <v>2</v>
      </c>
      <c r="AQ13" s="17">
        <f>Weight*AP13*50</f>
        <v>0.5</v>
      </c>
      <c r="AR13" s="79" t="s">
        <v>419</v>
      </c>
      <c r="AT13" s="35"/>
      <c r="AU13" s="17">
        <f>Weight*AT13*50</f>
        <v>0</v>
      </c>
      <c r="AV13" s="14"/>
      <c r="AX13" s="35"/>
      <c r="AY13" s="17">
        <f>Weight*AX13*50</f>
        <v>0</v>
      </c>
      <c r="AZ13" s="14"/>
      <c r="BB13" s="35"/>
      <c r="BC13" s="17">
        <f>Weight*BB13*50</f>
        <v>0</v>
      </c>
      <c r="BD13" s="14"/>
      <c r="BF13" s="35"/>
      <c r="BG13" s="17">
        <f>Weight*BF13*50</f>
        <v>0</v>
      </c>
      <c r="BH13" s="14"/>
      <c r="BJ13" s="35"/>
      <c r="BK13" s="17">
        <f>Weight*BJ13*50</f>
        <v>0</v>
      </c>
      <c r="BL13" s="14"/>
      <c r="BN13" s="35"/>
      <c r="BO13" s="17">
        <f>Weight*BN13*50</f>
        <v>0</v>
      </c>
      <c r="BP13" s="14"/>
      <c r="BR13" s="35"/>
      <c r="BS13" s="17">
        <f>Weight*BR13*50</f>
        <v>0</v>
      </c>
      <c r="BT13" s="14"/>
      <c r="BV13" s="35"/>
      <c r="BW13" s="17">
        <f>Weight*BV13*50</f>
        <v>0</v>
      </c>
      <c r="BX13" s="14"/>
      <c r="BZ13" s="35"/>
      <c r="CA13" s="17">
        <f>Weight*BZ13*50</f>
        <v>0</v>
      </c>
      <c r="CB13" s="14"/>
      <c r="CD13" s="35">
        <v>0</v>
      </c>
      <c r="CE13" s="17">
        <f>Weight*CD13*50</f>
        <v>0</v>
      </c>
      <c r="CF13" s="79" t="s">
        <v>412</v>
      </c>
      <c r="CH13" s="35"/>
      <c r="CI13" s="17">
        <f>Weight*CH13*50</f>
        <v>0</v>
      </c>
      <c r="CJ13" s="14"/>
      <c r="CL13" s="35"/>
      <c r="CM13" s="17">
        <f>Weight*CL13*50</f>
        <v>0</v>
      </c>
      <c r="CN13" s="14"/>
      <c r="CP13" s="35"/>
      <c r="CQ13" s="17">
        <f>Weight*CP13*50</f>
        <v>0</v>
      </c>
      <c r="CR13" s="14"/>
    </row>
    <row r="14" spans="1:96" ht="22.5" customHeight="1" x14ac:dyDescent="0.2">
      <c r="B14" s="87" t="s">
        <v>463</v>
      </c>
      <c r="D14" s="11">
        <v>4.4999999999999998E-2</v>
      </c>
      <c r="F14" s="35">
        <v>1</v>
      </c>
      <c r="G14" s="17">
        <f>Weight*F14*50</f>
        <v>2.25</v>
      </c>
      <c r="H14" s="14" t="s">
        <v>19</v>
      </c>
      <c r="J14" s="35"/>
      <c r="K14" s="17">
        <f>Weight*J14*50</f>
        <v>0</v>
      </c>
      <c r="L14" s="14"/>
      <c r="N14" s="35">
        <v>2</v>
      </c>
      <c r="O14" s="17">
        <f>Weight*N14*50</f>
        <v>4.5</v>
      </c>
      <c r="P14" s="14" t="s">
        <v>322</v>
      </c>
      <c r="R14" s="35">
        <v>1</v>
      </c>
      <c r="S14" s="17">
        <f>Weight*R14*50</f>
        <v>2.25</v>
      </c>
      <c r="T14" s="14" t="s">
        <v>90</v>
      </c>
      <c r="V14" s="35">
        <v>2</v>
      </c>
      <c r="W14" s="17">
        <f>Weight*V14*50</f>
        <v>4.5</v>
      </c>
      <c r="X14" s="14"/>
      <c r="Z14" s="35">
        <v>1</v>
      </c>
      <c r="AA14" s="17">
        <f>Weight*Z14*50</f>
        <v>2.25</v>
      </c>
      <c r="AB14" s="14" t="s">
        <v>278</v>
      </c>
      <c r="AD14" s="35"/>
      <c r="AE14" s="17">
        <f>Weight*AD14*50</f>
        <v>0</v>
      </c>
      <c r="AF14" s="14"/>
      <c r="AH14" s="35">
        <v>1</v>
      </c>
      <c r="AI14" s="17">
        <f>Weight*AH14*50</f>
        <v>2.25</v>
      </c>
      <c r="AJ14" s="14" t="s">
        <v>187</v>
      </c>
      <c r="AL14" s="35"/>
      <c r="AM14" s="17">
        <f>Weight*AL14*50</f>
        <v>0</v>
      </c>
      <c r="AN14" s="14"/>
      <c r="AP14" s="35"/>
      <c r="AQ14" s="17">
        <f>Weight*AP14*50</f>
        <v>0</v>
      </c>
      <c r="AR14" s="14"/>
      <c r="AT14" s="35"/>
      <c r="AU14" s="17">
        <f>Weight*AT14*50</f>
        <v>0</v>
      </c>
      <c r="AV14" s="14"/>
      <c r="AX14" s="35"/>
      <c r="AY14" s="17">
        <f>Weight*AX14*50</f>
        <v>0</v>
      </c>
      <c r="AZ14" s="14"/>
      <c r="BB14" s="35"/>
      <c r="BC14" s="17">
        <f>Weight*BB14*50</f>
        <v>0</v>
      </c>
      <c r="BD14" s="14"/>
      <c r="BF14" s="35"/>
      <c r="BG14" s="17">
        <f>Weight*BF14*50</f>
        <v>0</v>
      </c>
      <c r="BH14" s="14"/>
      <c r="BJ14" s="35"/>
      <c r="BK14" s="17">
        <f>Weight*BJ14*50</f>
        <v>0</v>
      </c>
      <c r="BL14" s="14"/>
      <c r="BN14" s="35"/>
      <c r="BO14" s="17">
        <f>Weight*BN14*50</f>
        <v>0</v>
      </c>
      <c r="BP14" s="14"/>
      <c r="BR14" s="35"/>
      <c r="BS14" s="17">
        <f>Weight*BR14*50</f>
        <v>0</v>
      </c>
      <c r="BT14" s="14"/>
      <c r="BV14" s="35"/>
      <c r="BW14" s="17">
        <f>Weight*BV14*50</f>
        <v>0</v>
      </c>
      <c r="BX14" s="14"/>
      <c r="BZ14" s="35"/>
      <c r="CA14" s="17">
        <f>Weight*BZ14*50</f>
        <v>0</v>
      </c>
      <c r="CB14" s="14"/>
      <c r="CD14" s="35"/>
      <c r="CE14" s="17">
        <f>Weight*CD14*50</f>
        <v>0</v>
      </c>
      <c r="CF14" s="14"/>
      <c r="CH14" s="35"/>
      <c r="CI14" s="17">
        <f>Weight*CH14*50</f>
        <v>0</v>
      </c>
      <c r="CJ14" s="14"/>
      <c r="CL14" s="35"/>
      <c r="CM14" s="17">
        <f>Weight*CL14*50</f>
        <v>0</v>
      </c>
      <c r="CN14" s="14"/>
      <c r="CP14" s="35"/>
      <c r="CQ14" s="17">
        <f>Weight*CP14*50</f>
        <v>0</v>
      </c>
      <c r="CR14" s="14"/>
    </row>
    <row r="15" spans="1:96" x14ac:dyDescent="0.2">
      <c r="D15" s="11"/>
      <c r="F15" s="34"/>
      <c r="G15" s="17"/>
      <c r="H15" s="16"/>
      <c r="J15" s="34"/>
      <c r="K15" s="17"/>
      <c r="L15" s="16"/>
      <c r="N15" s="34"/>
      <c r="O15" s="17"/>
      <c r="P15" s="16"/>
      <c r="R15" s="34"/>
      <c r="S15" s="17"/>
      <c r="T15" s="16"/>
      <c r="V15" s="34"/>
      <c r="W15" s="17"/>
      <c r="X15" s="16"/>
      <c r="Z15" s="34"/>
      <c r="AA15" s="17"/>
      <c r="AB15" s="16"/>
      <c r="AD15" s="34"/>
      <c r="AE15" s="17"/>
      <c r="AF15" s="16"/>
      <c r="AH15" s="34"/>
      <c r="AI15" s="17"/>
      <c r="AJ15" s="16"/>
      <c r="AL15" s="34"/>
      <c r="AM15" s="17"/>
      <c r="AN15" s="16"/>
      <c r="AP15" s="34"/>
      <c r="AQ15" s="17"/>
      <c r="AR15" s="16"/>
      <c r="AT15" s="34"/>
      <c r="AU15" s="17"/>
      <c r="AV15" s="16"/>
      <c r="AX15" s="34"/>
      <c r="AY15" s="17"/>
      <c r="AZ15" s="16"/>
      <c r="BB15" s="34"/>
      <c r="BC15" s="17"/>
      <c r="BD15" s="16"/>
      <c r="BF15" s="34"/>
      <c r="BG15" s="17"/>
      <c r="BH15" s="16"/>
      <c r="BJ15" s="34"/>
      <c r="BK15" s="17"/>
      <c r="BL15" s="16"/>
      <c r="BN15" s="34"/>
      <c r="BO15" s="17"/>
      <c r="BP15" s="16"/>
      <c r="BR15" s="34"/>
      <c r="BS15" s="17"/>
      <c r="BT15" s="16"/>
      <c r="BV15" s="34"/>
      <c r="BW15" s="17"/>
      <c r="BX15" s="16"/>
      <c r="BZ15" s="34"/>
      <c r="CA15" s="17"/>
      <c r="CB15" s="16"/>
      <c r="CD15" s="34"/>
      <c r="CE15" s="17"/>
      <c r="CF15" s="16"/>
      <c r="CH15" s="34"/>
      <c r="CI15" s="17"/>
      <c r="CJ15" s="16"/>
      <c r="CL15" s="34"/>
      <c r="CM15" s="17"/>
      <c r="CN15" s="16"/>
      <c r="CP15" s="34"/>
      <c r="CQ15" s="17"/>
      <c r="CR15" s="16"/>
    </row>
    <row r="16" spans="1:96" x14ac:dyDescent="0.2">
      <c r="A16" s="1" t="s">
        <v>126</v>
      </c>
      <c r="D16" s="10">
        <f>SUM(D17:D23)</f>
        <v>0.128</v>
      </c>
      <c r="F16" s="34"/>
      <c r="G16" s="17"/>
      <c r="H16" s="16"/>
      <c r="J16" s="34"/>
      <c r="K16" s="17"/>
      <c r="L16" s="16"/>
      <c r="N16" s="34"/>
      <c r="O16" s="17"/>
      <c r="P16" s="16"/>
      <c r="R16" s="34"/>
      <c r="S16" s="17"/>
      <c r="T16" s="16"/>
      <c r="V16" s="34"/>
      <c r="W16" s="17"/>
      <c r="X16" s="16"/>
      <c r="Z16" s="34"/>
      <c r="AA16" s="17"/>
      <c r="AB16" s="16"/>
      <c r="AD16" s="34"/>
      <c r="AE16" s="17"/>
      <c r="AF16" s="16"/>
      <c r="AH16" s="34"/>
      <c r="AI16" s="17"/>
      <c r="AJ16" s="16"/>
      <c r="AL16" s="34"/>
      <c r="AM16" s="17"/>
      <c r="AN16" s="16"/>
      <c r="AP16" s="34"/>
      <c r="AQ16" s="17"/>
      <c r="AR16" s="16"/>
      <c r="AT16" s="34"/>
      <c r="AU16" s="17"/>
      <c r="AV16" s="16"/>
      <c r="AX16" s="34"/>
      <c r="AY16" s="17"/>
      <c r="AZ16" s="16"/>
      <c r="BB16" s="34"/>
      <c r="BC16" s="17"/>
      <c r="BD16" s="16"/>
      <c r="BF16" s="34"/>
      <c r="BG16" s="17"/>
      <c r="BH16" s="16"/>
      <c r="BJ16" s="34"/>
      <c r="BK16" s="17"/>
      <c r="BL16" s="16"/>
      <c r="BN16" s="34"/>
      <c r="BO16" s="17"/>
      <c r="BP16" s="16"/>
      <c r="BR16" s="34"/>
      <c r="BS16" s="17"/>
      <c r="BT16" s="16"/>
      <c r="BV16" s="34"/>
      <c r="BW16" s="17"/>
      <c r="BX16" s="16"/>
      <c r="BZ16" s="34"/>
      <c r="CA16" s="17"/>
      <c r="CB16" s="16"/>
      <c r="CD16" s="34"/>
      <c r="CE16" s="17"/>
      <c r="CF16" s="16"/>
      <c r="CH16" s="34"/>
      <c r="CI16" s="17"/>
      <c r="CJ16" s="16"/>
      <c r="CL16" s="34"/>
      <c r="CM16" s="17"/>
      <c r="CN16" s="16"/>
      <c r="CP16" s="34"/>
      <c r="CQ16" s="17"/>
      <c r="CR16" s="16"/>
    </row>
    <row r="17" spans="1:96" ht="22.5" customHeight="1" x14ac:dyDescent="0.2">
      <c r="B17" s="59" t="s">
        <v>20</v>
      </c>
      <c r="D17" s="11">
        <v>5.5E-2</v>
      </c>
      <c r="F17" s="35">
        <v>2</v>
      </c>
      <c r="G17" s="17">
        <f t="shared" ref="G17:G23" si="0">Weight*F17*50</f>
        <v>5.5</v>
      </c>
      <c r="H17" s="14" t="s">
        <v>287</v>
      </c>
      <c r="J17" s="35"/>
      <c r="K17" s="17">
        <f t="shared" ref="K17:K23" si="1">Weight*J17*50</f>
        <v>0</v>
      </c>
      <c r="L17" s="14"/>
      <c r="N17" s="35">
        <v>2</v>
      </c>
      <c r="O17" s="17">
        <f t="shared" ref="O17:O23" si="2">Weight*N17*50</f>
        <v>5.5</v>
      </c>
      <c r="P17" s="14"/>
      <c r="R17" s="35">
        <v>2</v>
      </c>
      <c r="S17" s="17">
        <f t="shared" ref="S17:S23" si="3">Weight*R17*50</f>
        <v>5.5</v>
      </c>
      <c r="T17" s="14" t="s">
        <v>91</v>
      </c>
      <c r="V17" s="35">
        <v>2</v>
      </c>
      <c r="W17" s="17">
        <f t="shared" ref="W17:W23" si="4">Weight*V17*50</f>
        <v>5.5</v>
      </c>
      <c r="X17" s="14"/>
      <c r="Z17" s="35">
        <v>1</v>
      </c>
      <c r="AA17" s="17">
        <f t="shared" ref="AA17:AA23" si="5">Weight*Z17*50</f>
        <v>2.75</v>
      </c>
      <c r="AB17" s="14" t="s">
        <v>275</v>
      </c>
      <c r="AD17" s="35">
        <v>2</v>
      </c>
      <c r="AE17" s="17">
        <f t="shared" ref="AE17:AE23" si="6">Weight*AD17*50</f>
        <v>5.5</v>
      </c>
      <c r="AF17" s="14"/>
      <c r="AH17" s="35">
        <v>0</v>
      </c>
      <c r="AI17" s="17">
        <f t="shared" ref="AI17:AI23" si="7">Weight*AH17*50</f>
        <v>0</v>
      </c>
      <c r="AJ17" s="14" t="s">
        <v>188</v>
      </c>
      <c r="AL17" s="35"/>
      <c r="AM17" s="17">
        <f t="shared" ref="AM17:AM23" si="8">Weight*AL17*50</f>
        <v>0</v>
      </c>
      <c r="AN17" s="14"/>
      <c r="AP17" s="35"/>
      <c r="AQ17" s="17">
        <f t="shared" ref="AQ17:AQ23" si="9">Weight*AP17*50</f>
        <v>0</v>
      </c>
      <c r="AR17" s="14"/>
      <c r="AT17" s="35"/>
      <c r="AU17" s="17">
        <f t="shared" ref="AU17:AU23" si="10">Weight*AT17*50</f>
        <v>0</v>
      </c>
      <c r="AV17" s="14"/>
      <c r="AX17" s="35"/>
      <c r="AY17" s="17">
        <f t="shared" ref="AY17:AY23" si="11">Weight*AX17*50</f>
        <v>0</v>
      </c>
      <c r="AZ17" s="14"/>
      <c r="BB17" s="35"/>
      <c r="BC17" s="17">
        <f t="shared" ref="BC17:BC23" si="12">Weight*BB17*50</f>
        <v>0</v>
      </c>
      <c r="BD17" s="14"/>
      <c r="BF17" s="35"/>
      <c r="BG17" s="17">
        <f t="shared" ref="BG17:BG23" si="13">Weight*BF17*50</f>
        <v>0</v>
      </c>
      <c r="BH17" s="14"/>
      <c r="BJ17" s="35"/>
      <c r="BK17" s="17">
        <f t="shared" ref="BK17:BK23" si="14">Weight*BJ17*50</f>
        <v>0</v>
      </c>
      <c r="BL17" s="14"/>
      <c r="BN17" s="35"/>
      <c r="BO17" s="17">
        <f t="shared" ref="BO17:BO23" si="15">Weight*BN17*50</f>
        <v>0</v>
      </c>
      <c r="BP17" s="14"/>
      <c r="BR17" s="35"/>
      <c r="BS17" s="17">
        <f t="shared" ref="BS17:BS23" si="16">Weight*BR17*50</f>
        <v>0</v>
      </c>
      <c r="BT17" s="14"/>
      <c r="BV17" s="35"/>
      <c r="BW17" s="17">
        <f t="shared" ref="BW17:BW23" si="17">Weight*BV17*50</f>
        <v>0</v>
      </c>
      <c r="BX17" s="14"/>
      <c r="BZ17" s="35"/>
      <c r="CA17" s="17">
        <f t="shared" ref="CA17:CA23" si="18">Weight*BZ17*50</f>
        <v>0</v>
      </c>
      <c r="CB17" s="14"/>
      <c r="CD17" s="35"/>
      <c r="CE17" s="17">
        <f t="shared" ref="CE17:CE23" si="19">Weight*CD17*50</f>
        <v>0</v>
      </c>
      <c r="CF17" s="14"/>
      <c r="CH17" s="35"/>
      <c r="CI17" s="17">
        <f t="shared" ref="CI17:CI23" si="20">Weight*CH17*50</f>
        <v>0</v>
      </c>
      <c r="CJ17" s="14"/>
      <c r="CL17" s="35"/>
      <c r="CM17" s="17">
        <f t="shared" ref="CM17:CM23" si="21">Weight*CL17*50</f>
        <v>0</v>
      </c>
      <c r="CN17" s="14"/>
      <c r="CP17" s="35"/>
      <c r="CQ17" s="17">
        <f t="shared" ref="CQ17:CQ23" si="22">Weight*CP17*50</f>
        <v>0</v>
      </c>
      <c r="CR17" s="14"/>
    </row>
    <row r="18" spans="1:96" ht="22.5" customHeight="1" x14ac:dyDescent="0.2">
      <c r="B18" s="59" t="s">
        <v>21</v>
      </c>
      <c r="D18" s="11">
        <v>5.5E-2</v>
      </c>
      <c r="F18" s="35">
        <v>2</v>
      </c>
      <c r="G18" s="17">
        <f t="shared" si="0"/>
        <v>5.5</v>
      </c>
      <c r="H18" s="14" t="s">
        <v>23</v>
      </c>
      <c r="J18" s="35"/>
      <c r="K18" s="17">
        <f t="shared" si="1"/>
        <v>0</v>
      </c>
      <c r="L18" s="14"/>
      <c r="N18" s="35">
        <v>2</v>
      </c>
      <c r="O18" s="17">
        <f t="shared" si="2"/>
        <v>5.5</v>
      </c>
      <c r="P18" s="14"/>
      <c r="R18" s="35">
        <v>2</v>
      </c>
      <c r="S18" s="17">
        <f t="shared" si="3"/>
        <v>5.5</v>
      </c>
      <c r="T18" s="14" t="s">
        <v>92</v>
      </c>
      <c r="V18" s="35">
        <v>2</v>
      </c>
      <c r="W18" s="17">
        <f t="shared" si="4"/>
        <v>5.5</v>
      </c>
      <c r="X18" s="14"/>
      <c r="Z18" s="35">
        <v>1</v>
      </c>
      <c r="AA18" s="17">
        <f t="shared" si="5"/>
        <v>2.75</v>
      </c>
      <c r="AB18" s="14" t="s">
        <v>245</v>
      </c>
      <c r="AD18" s="35">
        <v>2</v>
      </c>
      <c r="AE18" s="17">
        <f t="shared" si="6"/>
        <v>5.5</v>
      </c>
      <c r="AF18" s="14"/>
      <c r="AH18" s="35">
        <v>0</v>
      </c>
      <c r="AI18" s="17">
        <f t="shared" si="7"/>
        <v>0</v>
      </c>
      <c r="AJ18" s="14" t="s">
        <v>188</v>
      </c>
      <c r="AL18" s="35"/>
      <c r="AM18" s="17">
        <f t="shared" si="8"/>
        <v>0</v>
      </c>
      <c r="AN18" s="14"/>
      <c r="AP18" s="35"/>
      <c r="AQ18" s="17">
        <f t="shared" si="9"/>
        <v>0</v>
      </c>
      <c r="AR18" s="14"/>
      <c r="AT18" s="35"/>
      <c r="AU18" s="17">
        <f t="shared" si="10"/>
        <v>0</v>
      </c>
      <c r="AV18" s="14"/>
      <c r="AX18" s="35"/>
      <c r="AY18" s="17">
        <f t="shared" si="11"/>
        <v>0</v>
      </c>
      <c r="AZ18" s="14"/>
      <c r="BB18" s="35"/>
      <c r="BC18" s="17">
        <f t="shared" si="12"/>
        <v>0</v>
      </c>
      <c r="BD18" s="14"/>
      <c r="BF18" s="35"/>
      <c r="BG18" s="17">
        <f t="shared" si="13"/>
        <v>0</v>
      </c>
      <c r="BH18" s="14"/>
      <c r="BJ18" s="35"/>
      <c r="BK18" s="17">
        <f t="shared" si="14"/>
        <v>0</v>
      </c>
      <c r="BL18" s="14"/>
      <c r="BN18" s="35"/>
      <c r="BO18" s="17">
        <f t="shared" si="15"/>
        <v>0</v>
      </c>
      <c r="BP18" s="14"/>
      <c r="BR18" s="35"/>
      <c r="BS18" s="17">
        <f t="shared" si="16"/>
        <v>0</v>
      </c>
      <c r="BT18" s="14"/>
      <c r="BV18" s="35"/>
      <c r="BW18" s="17">
        <f t="shared" si="17"/>
        <v>0</v>
      </c>
      <c r="BX18" s="14"/>
      <c r="BZ18" s="35"/>
      <c r="CA18" s="17">
        <f t="shared" si="18"/>
        <v>0</v>
      </c>
      <c r="CB18" s="14"/>
      <c r="CD18" s="35"/>
      <c r="CE18" s="17">
        <f t="shared" si="19"/>
        <v>0</v>
      </c>
      <c r="CF18" s="14"/>
      <c r="CH18" s="35"/>
      <c r="CI18" s="17">
        <f t="shared" si="20"/>
        <v>0</v>
      </c>
      <c r="CJ18" s="14"/>
      <c r="CL18" s="35"/>
      <c r="CM18" s="17">
        <f t="shared" si="21"/>
        <v>0</v>
      </c>
      <c r="CN18" s="14"/>
      <c r="CP18" s="35"/>
      <c r="CQ18" s="17">
        <f t="shared" si="22"/>
        <v>0</v>
      </c>
      <c r="CR18" s="14"/>
    </row>
    <row r="19" spans="1:96" ht="22.5" customHeight="1" x14ac:dyDescent="0.2">
      <c r="B19" s="59" t="s">
        <v>22</v>
      </c>
      <c r="D19" s="11">
        <v>5.0000000000000001E-3</v>
      </c>
      <c r="F19" s="35">
        <v>2</v>
      </c>
      <c r="G19" s="17">
        <f t="shared" si="0"/>
        <v>0.5</v>
      </c>
      <c r="H19" s="79" t="s">
        <v>286</v>
      </c>
      <c r="J19" s="35"/>
      <c r="K19" s="17">
        <f t="shared" si="1"/>
        <v>0</v>
      </c>
      <c r="L19" s="14"/>
      <c r="N19" s="35">
        <v>1</v>
      </c>
      <c r="O19" s="17">
        <f t="shared" si="2"/>
        <v>0.25</v>
      </c>
      <c r="P19" s="14" t="s">
        <v>323</v>
      </c>
      <c r="R19" s="35">
        <v>1</v>
      </c>
      <c r="S19" s="17">
        <f t="shared" si="3"/>
        <v>0.25</v>
      </c>
      <c r="T19" s="14"/>
      <c r="V19" s="35">
        <v>0</v>
      </c>
      <c r="W19" s="17">
        <f t="shared" si="4"/>
        <v>0</v>
      </c>
      <c r="X19" s="14" t="s">
        <v>299</v>
      </c>
      <c r="Z19" s="35">
        <v>1</v>
      </c>
      <c r="AA19" s="17">
        <f t="shared" si="5"/>
        <v>0.25</v>
      </c>
      <c r="AB19" s="14" t="s">
        <v>247</v>
      </c>
      <c r="AD19" s="35">
        <v>2</v>
      </c>
      <c r="AE19" s="17">
        <f t="shared" si="6"/>
        <v>0.5</v>
      </c>
      <c r="AF19" s="14"/>
      <c r="AH19" s="35">
        <v>0</v>
      </c>
      <c r="AI19" s="17">
        <f t="shared" si="7"/>
        <v>0</v>
      </c>
      <c r="AJ19" s="14" t="s">
        <v>188</v>
      </c>
      <c r="AL19" s="35"/>
      <c r="AM19" s="17">
        <f t="shared" si="8"/>
        <v>0</v>
      </c>
      <c r="AN19" s="14"/>
      <c r="AP19" s="35"/>
      <c r="AQ19" s="17">
        <f t="shared" si="9"/>
        <v>0</v>
      </c>
      <c r="AR19" s="14"/>
      <c r="AT19" s="35"/>
      <c r="AU19" s="17">
        <f t="shared" si="10"/>
        <v>0</v>
      </c>
      <c r="AV19" s="14"/>
      <c r="AX19" s="35"/>
      <c r="AY19" s="17">
        <f t="shared" si="11"/>
        <v>0</v>
      </c>
      <c r="AZ19" s="14"/>
      <c r="BB19" s="35"/>
      <c r="BC19" s="17">
        <f t="shared" si="12"/>
        <v>0</v>
      </c>
      <c r="BD19" s="14"/>
      <c r="BF19" s="35"/>
      <c r="BG19" s="17">
        <f t="shared" si="13"/>
        <v>0</v>
      </c>
      <c r="BH19" s="14"/>
      <c r="BJ19" s="35"/>
      <c r="BK19" s="17">
        <f t="shared" si="14"/>
        <v>0</v>
      </c>
      <c r="BL19" s="14"/>
      <c r="BN19" s="35"/>
      <c r="BO19" s="17">
        <f t="shared" si="15"/>
        <v>0</v>
      </c>
      <c r="BP19" s="14"/>
      <c r="BR19" s="35"/>
      <c r="BS19" s="17">
        <f t="shared" si="16"/>
        <v>0</v>
      </c>
      <c r="BT19" s="14"/>
      <c r="BV19" s="35"/>
      <c r="BW19" s="17">
        <f t="shared" si="17"/>
        <v>0</v>
      </c>
      <c r="BX19" s="14"/>
      <c r="BZ19" s="35"/>
      <c r="CA19" s="17">
        <f t="shared" si="18"/>
        <v>0</v>
      </c>
      <c r="CB19" s="14"/>
      <c r="CD19" s="35"/>
      <c r="CE19" s="17">
        <f t="shared" si="19"/>
        <v>0</v>
      </c>
      <c r="CF19" s="79"/>
      <c r="CH19" s="35"/>
      <c r="CI19" s="17">
        <f t="shared" si="20"/>
        <v>0</v>
      </c>
      <c r="CJ19" s="14"/>
      <c r="CL19" s="35"/>
      <c r="CM19" s="17">
        <f t="shared" si="21"/>
        <v>0</v>
      </c>
      <c r="CN19" s="14"/>
      <c r="CP19" s="35"/>
      <c r="CQ19" s="17">
        <f t="shared" si="22"/>
        <v>0</v>
      </c>
      <c r="CR19" s="14"/>
    </row>
    <row r="20" spans="1:96" ht="22.5" customHeight="1" x14ac:dyDescent="0.2">
      <c r="B20" s="59" t="s">
        <v>378</v>
      </c>
      <c r="D20" s="11">
        <v>2E-3</v>
      </c>
      <c r="F20" s="35">
        <v>2</v>
      </c>
      <c r="G20" s="17">
        <f t="shared" si="0"/>
        <v>0.2</v>
      </c>
      <c r="H20" s="14" t="s">
        <v>24</v>
      </c>
      <c r="J20" s="35"/>
      <c r="K20" s="17">
        <f t="shared" si="1"/>
        <v>0</v>
      </c>
      <c r="L20" s="14"/>
      <c r="N20" s="35">
        <v>2</v>
      </c>
      <c r="O20" s="17">
        <f t="shared" si="2"/>
        <v>0.2</v>
      </c>
      <c r="P20" s="14"/>
      <c r="R20" s="35">
        <v>0</v>
      </c>
      <c r="S20" s="17">
        <f t="shared" si="3"/>
        <v>0</v>
      </c>
      <c r="T20" s="14"/>
      <c r="V20" s="35">
        <v>0</v>
      </c>
      <c r="W20" s="17">
        <f t="shared" si="4"/>
        <v>0</v>
      </c>
      <c r="X20" s="14" t="s">
        <v>300</v>
      </c>
      <c r="Z20" s="35">
        <v>0</v>
      </c>
      <c r="AA20" s="17">
        <f t="shared" si="5"/>
        <v>0</v>
      </c>
      <c r="AB20" s="14" t="s">
        <v>250</v>
      </c>
      <c r="AD20" s="35">
        <v>0</v>
      </c>
      <c r="AE20" s="17">
        <f t="shared" si="6"/>
        <v>0</v>
      </c>
      <c r="AF20" s="14"/>
      <c r="AH20" s="35">
        <v>0</v>
      </c>
      <c r="AI20" s="17">
        <f t="shared" si="7"/>
        <v>0</v>
      </c>
      <c r="AJ20" s="14" t="s">
        <v>188</v>
      </c>
      <c r="AL20" s="35"/>
      <c r="AM20" s="17">
        <f t="shared" si="8"/>
        <v>0</v>
      </c>
      <c r="AN20" s="14"/>
      <c r="AP20" s="35"/>
      <c r="AQ20" s="17">
        <f t="shared" si="9"/>
        <v>0</v>
      </c>
      <c r="AR20" s="14"/>
      <c r="AT20" s="35"/>
      <c r="AU20" s="17">
        <f t="shared" si="10"/>
        <v>0</v>
      </c>
      <c r="AV20" s="14"/>
      <c r="AX20" s="35"/>
      <c r="AY20" s="17">
        <f t="shared" si="11"/>
        <v>0</v>
      </c>
      <c r="AZ20" s="14"/>
      <c r="BB20" s="35"/>
      <c r="BC20" s="17">
        <f t="shared" si="12"/>
        <v>0</v>
      </c>
      <c r="BD20" s="14"/>
      <c r="BF20" s="35"/>
      <c r="BG20" s="17">
        <f t="shared" si="13"/>
        <v>0</v>
      </c>
      <c r="BH20" s="14"/>
      <c r="BJ20" s="35"/>
      <c r="BK20" s="17">
        <f t="shared" si="14"/>
        <v>0</v>
      </c>
      <c r="BL20" s="14"/>
      <c r="BN20" s="35"/>
      <c r="BO20" s="17">
        <f t="shared" si="15"/>
        <v>0</v>
      </c>
      <c r="BP20" s="14"/>
      <c r="BR20" s="35"/>
      <c r="BS20" s="17">
        <f t="shared" si="16"/>
        <v>0</v>
      </c>
      <c r="BT20" s="14"/>
      <c r="BV20" s="35"/>
      <c r="BW20" s="17">
        <f t="shared" si="17"/>
        <v>0</v>
      </c>
      <c r="BX20" s="14"/>
      <c r="BZ20" s="35"/>
      <c r="CA20" s="17">
        <f t="shared" si="18"/>
        <v>0</v>
      </c>
      <c r="CB20" s="14"/>
      <c r="CD20" s="35">
        <v>1</v>
      </c>
      <c r="CE20" s="17">
        <f t="shared" si="19"/>
        <v>0.1</v>
      </c>
      <c r="CF20" s="79" t="s">
        <v>401</v>
      </c>
      <c r="CH20" s="35"/>
      <c r="CI20" s="17">
        <f t="shared" si="20"/>
        <v>0</v>
      </c>
      <c r="CJ20" s="14"/>
      <c r="CL20" s="35"/>
      <c r="CM20" s="17">
        <f t="shared" si="21"/>
        <v>0</v>
      </c>
      <c r="CN20" s="14"/>
      <c r="CP20" s="35"/>
      <c r="CQ20" s="17">
        <f t="shared" si="22"/>
        <v>0</v>
      </c>
      <c r="CR20" s="14"/>
    </row>
    <row r="21" spans="1:96" ht="22.5" customHeight="1" x14ac:dyDescent="0.2">
      <c r="B21" s="87" t="s">
        <v>464</v>
      </c>
      <c r="D21" s="11">
        <v>5.0000000000000001E-3</v>
      </c>
      <c r="F21" s="35">
        <v>1</v>
      </c>
      <c r="G21" s="17">
        <f t="shared" si="0"/>
        <v>0.25</v>
      </c>
      <c r="H21" s="79" t="s">
        <v>437</v>
      </c>
      <c r="J21" s="35"/>
      <c r="K21" s="17">
        <f t="shared" si="1"/>
        <v>0</v>
      </c>
      <c r="L21" s="14"/>
      <c r="N21" s="35">
        <v>2</v>
      </c>
      <c r="O21" s="17">
        <f t="shared" si="2"/>
        <v>0.5</v>
      </c>
      <c r="P21" s="14"/>
      <c r="R21" s="35">
        <v>0</v>
      </c>
      <c r="S21" s="17">
        <f t="shared" si="3"/>
        <v>0</v>
      </c>
      <c r="T21" s="14"/>
      <c r="V21" s="35">
        <v>0</v>
      </c>
      <c r="W21" s="17">
        <f t="shared" si="4"/>
        <v>0</v>
      </c>
      <c r="X21" s="14" t="s">
        <v>300</v>
      </c>
      <c r="Z21" s="35">
        <v>2</v>
      </c>
      <c r="AA21" s="17">
        <f t="shared" si="5"/>
        <v>0.5</v>
      </c>
      <c r="AB21" s="14" t="s">
        <v>248</v>
      </c>
      <c r="AD21" s="35">
        <v>1</v>
      </c>
      <c r="AE21" s="17">
        <f t="shared" si="6"/>
        <v>0.25</v>
      </c>
      <c r="AF21" s="14" t="s">
        <v>333</v>
      </c>
      <c r="AH21" s="35">
        <v>0</v>
      </c>
      <c r="AI21" s="17">
        <f t="shared" si="7"/>
        <v>0</v>
      </c>
      <c r="AJ21" s="14" t="s">
        <v>188</v>
      </c>
      <c r="AL21" s="35"/>
      <c r="AM21" s="17">
        <f t="shared" si="8"/>
        <v>0</v>
      </c>
      <c r="AN21" s="14"/>
      <c r="AP21" s="35">
        <v>1</v>
      </c>
      <c r="AQ21" s="17">
        <f t="shared" si="9"/>
        <v>0.25</v>
      </c>
      <c r="AR21" s="79" t="s">
        <v>425</v>
      </c>
      <c r="AT21" s="35"/>
      <c r="AU21" s="17">
        <f t="shared" si="10"/>
        <v>0</v>
      </c>
      <c r="AV21" s="14"/>
      <c r="AX21" s="35"/>
      <c r="AY21" s="17">
        <f t="shared" si="11"/>
        <v>0</v>
      </c>
      <c r="AZ21" s="14"/>
      <c r="BB21" s="35"/>
      <c r="BC21" s="17">
        <f t="shared" si="12"/>
        <v>0</v>
      </c>
      <c r="BD21" s="14"/>
      <c r="BF21" s="35"/>
      <c r="BG21" s="17">
        <f t="shared" si="13"/>
        <v>0</v>
      </c>
      <c r="BH21" s="14"/>
      <c r="BJ21" s="35"/>
      <c r="BK21" s="17">
        <f t="shared" si="14"/>
        <v>0</v>
      </c>
      <c r="BL21" s="14"/>
      <c r="BN21" s="35"/>
      <c r="BO21" s="17">
        <f t="shared" si="15"/>
        <v>0</v>
      </c>
      <c r="BP21" s="14"/>
      <c r="BR21" s="35"/>
      <c r="BS21" s="17">
        <f t="shared" si="16"/>
        <v>0</v>
      </c>
      <c r="BT21" s="14"/>
      <c r="BV21" s="35"/>
      <c r="BW21" s="17">
        <f t="shared" si="17"/>
        <v>0</v>
      </c>
      <c r="BX21" s="14"/>
      <c r="BZ21" s="35"/>
      <c r="CA21" s="17">
        <f t="shared" si="18"/>
        <v>0</v>
      </c>
      <c r="CB21" s="14"/>
      <c r="CD21" s="35"/>
      <c r="CE21" s="17">
        <f t="shared" si="19"/>
        <v>0</v>
      </c>
      <c r="CF21" s="14"/>
      <c r="CH21" s="35"/>
      <c r="CI21" s="17">
        <f t="shared" si="20"/>
        <v>0</v>
      </c>
      <c r="CJ21" s="14"/>
      <c r="CL21" s="35"/>
      <c r="CM21" s="17">
        <f t="shared" si="21"/>
        <v>0</v>
      </c>
      <c r="CN21" s="14"/>
      <c r="CP21" s="35"/>
      <c r="CQ21" s="17">
        <f t="shared" si="22"/>
        <v>0</v>
      </c>
      <c r="CR21" s="14"/>
    </row>
    <row r="22" spans="1:96" ht="22.5" customHeight="1" x14ac:dyDescent="0.2">
      <c r="B22" s="87" t="s">
        <v>465</v>
      </c>
      <c r="D22" s="11">
        <v>1E-3</v>
      </c>
      <c r="F22" s="35">
        <v>2</v>
      </c>
      <c r="G22" s="17">
        <f t="shared" si="0"/>
        <v>0.1</v>
      </c>
      <c r="H22" s="79" t="s">
        <v>438</v>
      </c>
      <c r="J22" s="35"/>
      <c r="K22" s="17">
        <f t="shared" si="1"/>
        <v>0</v>
      </c>
      <c r="L22" s="14"/>
      <c r="N22" s="35">
        <v>2</v>
      </c>
      <c r="O22" s="17">
        <f t="shared" si="2"/>
        <v>0.1</v>
      </c>
      <c r="P22" s="14" t="s">
        <v>324</v>
      </c>
      <c r="R22" s="35">
        <v>1</v>
      </c>
      <c r="S22" s="17">
        <f t="shared" si="3"/>
        <v>0.05</v>
      </c>
      <c r="T22" s="14" t="s">
        <v>93</v>
      </c>
      <c r="V22" s="35">
        <v>1</v>
      </c>
      <c r="W22" s="17">
        <f t="shared" si="4"/>
        <v>0.05</v>
      </c>
      <c r="X22" s="14" t="s">
        <v>301</v>
      </c>
      <c r="Z22" s="35">
        <v>1</v>
      </c>
      <c r="AA22" s="17">
        <f t="shared" si="5"/>
        <v>0.05</v>
      </c>
      <c r="AB22" s="14" t="s">
        <v>249</v>
      </c>
      <c r="AD22" s="35"/>
      <c r="AE22" s="17">
        <f t="shared" si="6"/>
        <v>0</v>
      </c>
      <c r="AF22" s="14"/>
      <c r="AH22" s="35">
        <v>1</v>
      </c>
      <c r="AI22" s="17">
        <f t="shared" si="7"/>
        <v>0.05</v>
      </c>
      <c r="AJ22" s="14" t="s">
        <v>222</v>
      </c>
      <c r="AL22" s="35"/>
      <c r="AM22" s="17">
        <f t="shared" si="8"/>
        <v>0</v>
      </c>
      <c r="AN22" s="14"/>
      <c r="AP22" s="35"/>
      <c r="AQ22" s="17">
        <f t="shared" si="9"/>
        <v>0</v>
      </c>
      <c r="AR22" s="14"/>
      <c r="AT22" s="35"/>
      <c r="AU22" s="17">
        <f t="shared" si="10"/>
        <v>0</v>
      </c>
      <c r="AV22" s="14"/>
      <c r="AX22" s="35"/>
      <c r="AY22" s="17">
        <f t="shared" si="11"/>
        <v>0</v>
      </c>
      <c r="AZ22" s="14"/>
      <c r="BB22" s="35"/>
      <c r="BC22" s="17">
        <f t="shared" si="12"/>
        <v>0</v>
      </c>
      <c r="BD22" s="14"/>
      <c r="BF22" s="35"/>
      <c r="BG22" s="17">
        <f t="shared" si="13"/>
        <v>0</v>
      </c>
      <c r="BH22" s="14"/>
      <c r="BJ22" s="35"/>
      <c r="BK22" s="17">
        <f t="shared" si="14"/>
        <v>0</v>
      </c>
      <c r="BL22" s="14"/>
      <c r="BN22" s="35"/>
      <c r="BO22" s="17">
        <f t="shared" si="15"/>
        <v>0</v>
      </c>
      <c r="BP22" s="14"/>
      <c r="BR22" s="35"/>
      <c r="BS22" s="17">
        <f t="shared" si="16"/>
        <v>0</v>
      </c>
      <c r="BT22" s="14"/>
      <c r="BV22" s="35"/>
      <c r="BW22" s="17">
        <f t="shared" si="17"/>
        <v>0</v>
      </c>
      <c r="BX22" s="14"/>
      <c r="BZ22" s="35"/>
      <c r="CA22" s="17">
        <f t="shared" si="18"/>
        <v>0</v>
      </c>
      <c r="CB22" s="14"/>
      <c r="CD22" s="35"/>
      <c r="CE22" s="17">
        <f t="shared" si="19"/>
        <v>0</v>
      </c>
      <c r="CF22" s="14"/>
      <c r="CH22" s="35"/>
      <c r="CI22" s="17">
        <f t="shared" si="20"/>
        <v>0</v>
      </c>
      <c r="CJ22" s="14"/>
      <c r="CL22" s="35"/>
      <c r="CM22" s="17">
        <f t="shared" si="21"/>
        <v>0</v>
      </c>
      <c r="CN22" s="14"/>
      <c r="CP22" s="35"/>
      <c r="CQ22" s="17">
        <f t="shared" si="22"/>
        <v>0</v>
      </c>
      <c r="CR22" s="14"/>
    </row>
    <row r="23" spans="1:96" ht="22.5" customHeight="1" x14ac:dyDescent="0.2">
      <c r="B23" s="87" t="s">
        <v>56</v>
      </c>
      <c r="D23" s="11">
        <v>5.0000000000000001E-3</v>
      </c>
      <c r="F23" s="35">
        <v>0</v>
      </c>
      <c r="G23" s="17">
        <f t="shared" si="0"/>
        <v>0</v>
      </c>
      <c r="H23" s="14" t="s">
        <v>356</v>
      </c>
      <c r="J23" s="35"/>
      <c r="K23" s="17">
        <f t="shared" si="1"/>
        <v>0</v>
      </c>
      <c r="L23" s="14"/>
      <c r="N23" s="35">
        <v>0</v>
      </c>
      <c r="O23" s="17">
        <f t="shared" si="2"/>
        <v>0</v>
      </c>
      <c r="P23" s="14"/>
      <c r="R23" s="35">
        <v>0</v>
      </c>
      <c r="S23" s="17">
        <f t="shared" si="3"/>
        <v>0</v>
      </c>
      <c r="T23" s="14"/>
      <c r="V23" s="35">
        <v>0</v>
      </c>
      <c r="W23" s="17">
        <f t="shared" si="4"/>
        <v>0</v>
      </c>
      <c r="X23" s="14"/>
      <c r="Z23" s="35">
        <v>0</v>
      </c>
      <c r="AA23" s="17">
        <f t="shared" si="5"/>
        <v>0</v>
      </c>
      <c r="AB23" s="14" t="s">
        <v>250</v>
      </c>
      <c r="AD23" s="35"/>
      <c r="AE23" s="17">
        <f t="shared" si="6"/>
        <v>0</v>
      </c>
      <c r="AF23" s="14"/>
      <c r="AH23" s="35">
        <v>0</v>
      </c>
      <c r="AI23" s="17">
        <f t="shared" si="7"/>
        <v>0</v>
      </c>
      <c r="AJ23" s="14" t="s">
        <v>188</v>
      </c>
      <c r="AL23" s="35"/>
      <c r="AM23" s="17">
        <f t="shared" si="8"/>
        <v>0</v>
      </c>
      <c r="AN23" s="14"/>
      <c r="AP23" s="35"/>
      <c r="AQ23" s="17">
        <f t="shared" si="9"/>
        <v>0</v>
      </c>
      <c r="AR23" s="14"/>
      <c r="AT23" s="35"/>
      <c r="AU23" s="17">
        <f t="shared" si="10"/>
        <v>0</v>
      </c>
      <c r="AV23" s="14"/>
      <c r="AX23" s="35"/>
      <c r="AY23" s="17">
        <f t="shared" si="11"/>
        <v>0</v>
      </c>
      <c r="AZ23" s="14"/>
      <c r="BB23" s="35"/>
      <c r="BC23" s="17">
        <f t="shared" si="12"/>
        <v>0</v>
      </c>
      <c r="BD23" s="14"/>
      <c r="BF23" s="35"/>
      <c r="BG23" s="17">
        <f t="shared" si="13"/>
        <v>0</v>
      </c>
      <c r="BH23" s="14"/>
      <c r="BJ23" s="35"/>
      <c r="BK23" s="17">
        <f t="shared" si="14"/>
        <v>0</v>
      </c>
      <c r="BL23" s="14"/>
      <c r="BN23" s="35"/>
      <c r="BO23" s="17">
        <f t="shared" si="15"/>
        <v>0</v>
      </c>
      <c r="BP23" s="14"/>
      <c r="BR23" s="35"/>
      <c r="BS23" s="17">
        <f t="shared" si="16"/>
        <v>0</v>
      </c>
      <c r="BT23" s="14"/>
      <c r="BV23" s="35"/>
      <c r="BW23" s="17">
        <f t="shared" si="17"/>
        <v>0</v>
      </c>
      <c r="BX23" s="14"/>
      <c r="BZ23" s="35"/>
      <c r="CA23" s="17">
        <f t="shared" si="18"/>
        <v>0</v>
      </c>
      <c r="CB23" s="14"/>
      <c r="CD23" s="35"/>
      <c r="CE23" s="17">
        <f t="shared" si="19"/>
        <v>0</v>
      </c>
      <c r="CF23" s="14"/>
      <c r="CH23" s="35"/>
      <c r="CI23" s="17">
        <f t="shared" si="20"/>
        <v>0</v>
      </c>
      <c r="CJ23" s="14"/>
      <c r="CL23" s="35"/>
      <c r="CM23" s="17">
        <f t="shared" si="21"/>
        <v>0</v>
      </c>
      <c r="CN23" s="14"/>
      <c r="CP23" s="35"/>
      <c r="CQ23" s="17">
        <f t="shared" si="22"/>
        <v>0</v>
      </c>
      <c r="CR23" s="14"/>
    </row>
    <row r="24" spans="1:96" x14ac:dyDescent="0.2">
      <c r="D24" s="11"/>
      <c r="F24" s="34"/>
      <c r="G24" s="17"/>
      <c r="H24" s="16"/>
      <c r="J24" s="34"/>
      <c r="K24" s="17"/>
      <c r="L24" s="16"/>
      <c r="N24" s="34"/>
      <c r="O24" s="17"/>
      <c r="P24" s="16"/>
      <c r="R24" s="34"/>
      <c r="S24" s="17"/>
      <c r="T24" s="16"/>
      <c r="V24" s="34"/>
      <c r="W24" s="17"/>
      <c r="X24" s="16"/>
      <c r="Z24" s="34"/>
      <c r="AA24" s="17"/>
      <c r="AB24" s="16"/>
      <c r="AD24" s="34"/>
      <c r="AE24" s="17"/>
      <c r="AF24" s="16"/>
      <c r="AH24" s="34"/>
      <c r="AI24" s="17"/>
      <c r="AJ24" s="16"/>
      <c r="AL24" s="34"/>
      <c r="AM24" s="17"/>
      <c r="AN24" s="16"/>
      <c r="AP24" s="34"/>
      <c r="AQ24" s="17"/>
      <c r="AR24" s="16"/>
      <c r="AT24" s="34"/>
      <c r="AU24" s="17"/>
      <c r="AV24" s="16"/>
      <c r="AX24" s="34"/>
      <c r="AY24" s="17"/>
      <c r="AZ24" s="16"/>
      <c r="BB24" s="34"/>
      <c r="BC24" s="17"/>
      <c r="BD24" s="16"/>
      <c r="BF24" s="34"/>
      <c r="BG24" s="17"/>
      <c r="BH24" s="16"/>
      <c r="BJ24" s="34"/>
      <c r="BK24" s="17"/>
      <c r="BL24" s="16"/>
      <c r="BN24" s="34"/>
      <c r="BO24" s="17"/>
      <c r="BP24" s="16"/>
      <c r="BR24" s="34"/>
      <c r="BS24" s="17"/>
      <c r="BT24" s="16"/>
      <c r="BV24" s="34"/>
      <c r="BW24" s="17"/>
      <c r="BX24" s="16"/>
      <c r="BZ24" s="34"/>
      <c r="CA24" s="17"/>
      <c r="CB24" s="16"/>
      <c r="CD24" s="34"/>
      <c r="CE24" s="17"/>
      <c r="CF24" s="16"/>
      <c r="CH24" s="34"/>
      <c r="CI24" s="17"/>
      <c r="CJ24" s="16"/>
      <c r="CL24" s="34"/>
      <c r="CM24" s="17"/>
      <c r="CN24" s="16"/>
      <c r="CP24" s="34"/>
      <c r="CQ24" s="17"/>
      <c r="CR24" s="16"/>
    </row>
    <row r="25" spans="1:96" x14ac:dyDescent="0.2">
      <c r="A25" s="1" t="s">
        <v>121</v>
      </c>
      <c r="D25" s="10">
        <f>SUM(D26:D30)</f>
        <v>7.1000000000000008E-2</v>
      </c>
      <c r="F25" s="34"/>
      <c r="G25" s="17"/>
      <c r="H25" s="16"/>
      <c r="J25" s="34"/>
      <c r="K25" s="17"/>
      <c r="L25" s="16"/>
      <c r="N25" s="34"/>
      <c r="O25" s="17"/>
      <c r="P25" s="16"/>
      <c r="R25" s="34"/>
      <c r="S25" s="17"/>
      <c r="T25" s="16"/>
      <c r="V25" s="34"/>
      <c r="W25" s="17"/>
      <c r="X25" s="16"/>
      <c r="Z25" s="34"/>
      <c r="AA25" s="17"/>
      <c r="AB25" s="16"/>
      <c r="AD25" s="34"/>
      <c r="AE25" s="17"/>
      <c r="AF25" s="16"/>
      <c r="AH25" s="34"/>
      <c r="AI25" s="17"/>
      <c r="AJ25" s="16"/>
      <c r="AL25" s="34"/>
      <c r="AM25" s="17"/>
      <c r="AN25" s="16"/>
      <c r="AP25" s="34"/>
      <c r="AQ25" s="17"/>
      <c r="AR25" s="16"/>
      <c r="AT25" s="34"/>
      <c r="AU25" s="17"/>
      <c r="AV25" s="16"/>
      <c r="AX25" s="34"/>
      <c r="AY25" s="17"/>
      <c r="AZ25" s="16"/>
      <c r="BB25" s="34"/>
      <c r="BC25" s="17"/>
      <c r="BD25" s="16"/>
      <c r="BF25" s="34"/>
      <c r="BG25" s="17"/>
      <c r="BH25" s="16"/>
      <c r="BJ25" s="34"/>
      <c r="BK25" s="17"/>
      <c r="BL25" s="16"/>
      <c r="BN25" s="34"/>
      <c r="BO25" s="17"/>
      <c r="BP25" s="16"/>
      <c r="BR25" s="34"/>
      <c r="BS25" s="17"/>
      <c r="BT25" s="16"/>
      <c r="BV25" s="34"/>
      <c r="BW25" s="17"/>
      <c r="BX25" s="16"/>
      <c r="BZ25" s="34"/>
      <c r="CA25" s="17"/>
      <c r="CB25" s="16"/>
      <c r="CD25" s="34"/>
      <c r="CE25" s="17"/>
      <c r="CF25" s="16"/>
      <c r="CH25" s="34"/>
      <c r="CI25" s="17"/>
      <c r="CJ25" s="16"/>
      <c r="CL25" s="34"/>
      <c r="CM25" s="17"/>
      <c r="CN25" s="16"/>
      <c r="CP25" s="34"/>
      <c r="CQ25" s="17"/>
      <c r="CR25" s="16"/>
    </row>
    <row r="26" spans="1:96" ht="22.5" customHeight="1" x14ac:dyDescent="0.2">
      <c r="B26" s="59" t="s">
        <v>377</v>
      </c>
      <c r="D26" s="11">
        <v>0.02</v>
      </c>
      <c r="F26" s="35">
        <v>1</v>
      </c>
      <c r="G26" s="17">
        <f>Weight*F26*50</f>
        <v>1</v>
      </c>
      <c r="H26" s="14" t="s">
        <v>81</v>
      </c>
      <c r="J26" s="35"/>
      <c r="K26" s="17">
        <f>Weight*J26*50</f>
        <v>0</v>
      </c>
      <c r="L26" s="14"/>
      <c r="N26" s="35">
        <v>1</v>
      </c>
      <c r="O26" s="17">
        <f>Weight*N26*50</f>
        <v>1</v>
      </c>
      <c r="P26" s="14" t="s">
        <v>325</v>
      </c>
      <c r="R26" s="35">
        <v>2</v>
      </c>
      <c r="S26" s="17">
        <f>Weight*R26*50</f>
        <v>2</v>
      </c>
      <c r="T26" s="14" t="s">
        <v>94</v>
      </c>
      <c r="V26" s="35">
        <v>2</v>
      </c>
      <c r="W26" s="17">
        <f>Weight*V26*50</f>
        <v>2</v>
      </c>
      <c r="X26" s="14"/>
      <c r="Z26" s="35">
        <v>1</v>
      </c>
      <c r="AA26" s="17">
        <f>Weight*Z26*50</f>
        <v>1</v>
      </c>
      <c r="AB26" s="14" t="s">
        <v>270</v>
      </c>
      <c r="AD26" s="35"/>
      <c r="AE26" s="17">
        <f>Weight*AD26*50</f>
        <v>0</v>
      </c>
      <c r="AF26" s="14"/>
      <c r="AH26" s="35">
        <v>0</v>
      </c>
      <c r="AI26" s="17">
        <f>Weight*AH26*50</f>
        <v>0</v>
      </c>
      <c r="AJ26" s="14" t="s">
        <v>190</v>
      </c>
      <c r="AL26" s="35"/>
      <c r="AM26" s="17">
        <f>Weight*AL26*50</f>
        <v>0</v>
      </c>
      <c r="AN26" s="14"/>
      <c r="AP26" s="35"/>
      <c r="AQ26" s="17">
        <f>Weight*AP26*50</f>
        <v>0</v>
      </c>
      <c r="AR26" s="14"/>
      <c r="AT26" s="35"/>
      <c r="AU26" s="17">
        <f>Weight*AT26*50</f>
        <v>0</v>
      </c>
      <c r="AV26" s="14"/>
      <c r="AX26" s="35"/>
      <c r="AY26" s="17">
        <f>Weight*AX26*50</f>
        <v>0</v>
      </c>
      <c r="AZ26" s="14"/>
      <c r="BB26" s="35"/>
      <c r="BC26" s="17">
        <f>Weight*BB26*50</f>
        <v>0</v>
      </c>
      <c r="BD26" s="14"/>
      <c r="BF26" s="35"/>
      <c r="BG26" s="17">
        <f>Weight*BF26*50</f>
        <v>0</v>
      </c>
      <c r="BH26" s="14"/>
      <c r="BJ26" s="35"/>
      <c r="BK26" s="17">
        <f>Weight*BJ26*50</f>
        <v>0</v>
      </c>
      <c r="BL26" s="14"/>
      <c r="BN26" s="35"/>
      <c r="BO26" s="17">
        <f>Weight*BN26*50</f>
        <v>0</v>
      </c>
      <c r="BP26" s="14"/>
      <c r="BR26" s="35"/>
      <c r="BS26" s="17">
        <f>Weight*BR26*50</f>
        <v>0</v>
      </c>
      <c r="BT26" s="14"/>
      <c r="BV26" s="35"/>
      <c r="BW26" s="17">
        <f>Weight*BV26*50</f>
        <v>0</v>
      </c>
      <c r="BX26" s="14"/>
      <c r="BZ26" s="35"/>
      <c r="CA26" s="17">
        <f>Weight*BZ26*50</f>
        <v>0</v>
      </c>
      <c r="CB26" s="14"/>
      <c r="CD26" s="35"/>
      <c r="CE26" s="17">
        <f>Weight*CD26*50</f>
        <v>0</v>
      </c>
      <c r="CF26" s="14"/>
      <c r="CH26" s="35"/>
      <c r="CI26" s="17">
        <f>Weight*CH26*50</f>
        <v>0</v>
      </c>
      <c r="CJ26" s="14"/>
      <c r="CL26" s="35"/>
      <c r="CM26" s="17">
        <f>Weight*CL26*50</f>
        <v>0</v>
      </c>
      <c r="CN26" s="14"/>
      <c r="CP26" s="35"/>
      <c r="CQ26" s="17">
        <f>Weight*CP26*50</f>
        <v>0</v>
      </c>
      <c r="CR26" s="14"/>
    </row>
    <row r="27" spans="1:96" ht="22.5" customHeight="1" x14ac:dyDescent="0.2">
      <c r="B27" s="59" t="s">
        <v>376</v>
      </c>
      <c r="D27" s="11">
        <v>1.4999999999999999E-2</v>
      </c>
      <c r="F27" s="35">
        <v>1</v>
      </c>
      <c r="G27" s="17">
        <f>Weight*F27*50</f>
        <v>0.75</v>
      </c>
      <c r="H27" s="14" t="s">
        <v>381</v>
      </c>
      <c r="J27" s="35"/>
      <c r="K27" s="17">
        <f>Weight*J27*50</f>
        <v>0</v>
      </c>
      <c r="L27" s="14"/>
      <c r="N27" s="35">
        <v>0</v>
      </c>
      <c r="O27" s="17">
        <f>Weight*N27*50</f>
        <v>0</v>
      </c>
      <c r="P27" s="14" t="s">
        <v>326</v>
      </c>
      <c r="R27" s="35">
        <v>2</v>
      </c>
      <c r="S27" s="17">
        <f>Weight*R27*50</f>
        <v>1.5</v>
      </c>
      <c r="T27" s="14"/>
      <c r="V27" s="35">
        <v>2</v>
      </c>
      <c r="W27" s="17">
        <f>Weight*V27*50</f>
        <v>1.5</v>
      </c>
      <c r="X27" s="14"/>
      <c r="Z27" s="35">
        <v>1</v>
      </c>
      <c r="AA27" s="17">
        <f>Weight*Z27*50</f>
        <v>0.75</v>
      </c>
      <c r="AB27" s="14" t="s">
        <v>271</v>
      </c>
      <c r="AD27" s="35"/>
      <c r="AE27" s="17">
        <f>Weight*AD27*50</f>
        <v>0</v>
      </c>
      <c r="AF27" s="14"/>
      <c r="AH27" s="35">
        <v>0</v>
      </c>
      <c r="AI27" s="17">
        <f>Weight*AH27*50</f>
        <v>0</v>
      </c>
      <c r="AJ27" s="14" t="s">
        <v>190</v>
      </c>
      <c r="AL27" s="35"/>
      <c r="AM27" s="17">
        <f>Weight*AL27*50</f>
        <v>0</v>
      </c>
      <c r="AN27" s="14"/>
      <c r="AP27" s="35"/>
      <c r="AQ27" s="17">
        <f>Weight*AP27*50</f>
        <v>0</v>
      </c>
      <c r="AR27" s="14"/>
      <c r="AT27" s="35"/>
      <c r="AU27" s="17">
        <f>Weight*AT27*50</f>
        <v>0</v>
      </c>
      <c r="AV27" s="14"/>
      <c r="AX27" s="35"/>
      <c r="AY27" s="17">
        <f>Weight*AX27*50</f>
        <v>0</v>
      </c>
      <c r="AZ27" s="14"/>
      <c r="BB27" s="35"/>
      <c r="BC27" s="17">
        <f>Weight*BB27*50</f>
        <v>0</v>
      </c>
      <c r="BD27" s="14"/>
      <c r="BF27" s="35"/>
      <c r="BG27" s="17">
        <f>Weight*BF27*50</f>
        <v>0</v>
      </c>
      <c r="BH27" s="14"/>
      <c r="BJ27" s="35"/>
      <c r="BK27" s="17">
        <f>Weight*BJ27*50</f>
        <v>0</v>
      </c>
      <c r="BL27" s="14"/>
      <c r="BN27" s="35"/>
      <c r="BO27" s="17">
        <f>Weight*BN27*50</f>
        <v>0</v>
      </c>
      <c r="BP27" s="14"/>
      <c r="BR27" s="35"/>
      <c r="BS27" s="17">
        <f>Weight*BR27*50</f>
        <v>0</v>
      </c>
      <c r="BT27" s="14"/>
      <c r="BV27" s="35"/>
      <c r="BW27" s="17">
        <f>Weight*BV27*50</f>
        <v>0</v>
      </c>
      <c r="BX27" s="14"/>
      <c r="BZ27" s="35"/>
      <c r="CA27" s="17">
        <f>Weight*BZ27*50</f>
        <v>0</v>
      </c>
      <c r="CB27" s="14"/>
      <c r="CD27" s="35"/>
      <c r="CE27" s="17">
        <f>Weight*CD27*50</f>
        <v>0</v>
      </c>
      <c r="CF27" s="14"/>
      <c r="CH27" s="35"/>
      <c r="CI27" s="17">
        <f>Weight*CH27*50</f>
        <v>0</v>
      </c>
      <c r="CJ27" s="14"/>
      <c r="CL27" s="35"/>
      <c r="CM27" s="17">
        <f>Weight*CL27*50</f>
        <v>0</v>
      </c>
      <c r="CN27" s="14"/>
      <c r="CP27" s="35"/>
      <c r="CQ27" s="17">
        <f>Weight*CP27*50</f>
        <v>0</v>
      </c>
      <c r="CR27" s="14"/>
    </row>
    <row r="28" spans="1:96" ht="22.5" customHeight="1" x14ac:dyDescent="0.2">
      <c r="B28" s="59" t="s">
        <v>127</v>
      </c>
      <c r="D28" s="11">
        <v>1E-3</v>
      </c>
      <c r="F28" s="35">
        <v>2</v>
      </c>
      <c r="G28" s="17">
        <f>Weight*F28*50</f>
        <v>0.1</v>
      </c>
      <c r="H28" s="14" t="s">
        <v>357</v>
      </c>
      <c r="J28" s="35"/>
      <c r="K28" s="17">
        <f>Weight*J28*50</f>
        <v>0</v>
      </c>
      <c r="L28" s="14"/>
      <c r="N28" s="35">
        <v>0</v>
      </c>
      <c r="O28" s="17">
        <f>Weight*N28*50</f>
        <v>0</v>
      </c>
      <c r="P28" s="14"/>
      <c r="R28" s="35">
        <v>2</v>
      </c>
      <c r="S28" s="17">
        <f>Weight*R28*50</f>
        <v>0.1</v>
      </c>
      <c r="T28" s="14"/>
      <c r="V28" s="35">
        <v>2</v>
      </c>
      <c r="W28" s="17">
        <f>Weight*V28*50</f>
        <v>0.1</v>
      </c>
      <c r="X28" s="14"/>
      <c r="Z28" s="35">
        <v>2</v>
      </c>
      <c r="AA28" s="17">
        <f>Weight*Z28*50</f>
        <v>0.1</v>
      </c>
      <c r="AB28" s="14" t="s">
        <v>272</v>
      </c>
      <c r="AD28" s="35"/>
      <c r="AE28" s="17">
        <f>Weight*AD28*50</f>
        <v>0</v>
      </c>
      <c r="AF28" s="14"/>
      <c r="AH28" s="35">
        <v>0</v>
      </c>
      <c r="AI28" s="17">
        <f>Weight*AH28*50</f>
        <v>0</v>
      </c>
      <c r="AJ28" s="14" t="s">
        <v>190</v>
      </c>
      <c r="AL28" s="35"/>
      <c r="AM28" s="17">
        <f>Weight*AL28*50</f>
        <v>0</v>
      </c>
      <c r="AN28" s="14"/>
      <c r="AP28" s="35"/>
      <c r="AQ28" s="17">
        <f>Weight*AP28*50</f>
        <v>0</v>
      </c>
      <c r="AR28" s="14"/>
      <c r="AT28" s="35"/>
      <c r="AU28" s="17">
        <f>Weight*AT28*50</f>
        <v>0</v>
      </c>
      <c r="AV28" s="14"/>
      <c r="AX28" s="35"/>
      <c r="AY28" s="17">
        <f>Weight*AX28*50</f>
        <v>0</v>
      </c>
      <c r="AZ28" s="14"/>
      <c r="BB28" s="35"/>
      <c r="BC28" s="17">
        <f>Weight*BB28*50</f>
        <v>0</v>
      </c>
      <c r="BD28" s="14"/>
      <c r="BF28" s="35"/>
      <c r="BG28" s="17">
        <f>Weight*BF28*50</f>
        <v>0</v>
      </c>
      <c r="BH28" s="14"/>
      <c r="BJ28" s="35"/>
      <c r="BK28" s="17">
        <f>Weight*BJ28*50</f>
        <v>0</v>
      </c>
      <c r="BL28" s="14"/>
      <c r="BN28" s="35"/>
      <c r="BO28" s="17">
        <f>Weight*BN28*50</f>
        <v>0</v>
      </c>
      <c r="BP28" s="14"/>
      <c r="BR28" s="35"/>
      <c r="BS28" s="17">
        <f>Weight*BR28*50</f>
        <v>0</v>
      </c>
      <c r="BT28" s="14"/>
      <c r="BV28" s="35"/>
      <c r="BW28" s="17">
        <f>Weight*BV28*50</f>
        <v>0</v>
      </c>
      <c r="BX28" s="14"/>
      <c r="BZ28" s="35"/>
      <c r="CA28" s="17">
        <f>Weight*BZ28*50</f>
        <v>0</v>
      </c>
      <c r="CB28" s="14"/>
      <c r="CD28" s="35"/>
      <c r="CE28" s="17">
        <f>Weight*CD28*50</f>
        <v>0</v>
      </c>
      <c r="CF28" s="14"/>
      <c r="CH28" s="35"/>
      <c r="CI28" s="17">
        <f>Weight*CH28*50</f>
        <v>0</v>
      </c>
      <c r="CJ28" s="14"/>
      <c r="CL28" s="35"/>
      <c r="CM28" s="17">
        <f>Weight*CL28*50</f>
        <v>0</v>
      </c>
      <c r="CN28" s="14"/>
      <c r="CP28" s="35"/>
      <c r="CQ28" s="17">
        <f>Weight*CP28*50</f>
        <v>0</v>
      </c>
      <c r="CR28" s="14"/>
    </row>
    <row r="29" spans="1:96" ht="22.5" customHeight="1" x14ac:dyDescent="0.2">
      <c r="B29" s="59" t="s">
        <v>375</v>
      </c>
      <c r="D29" s="11">
        <v>1.4999999999999999E-2</v>
      </c>
      <c r="F29" s="35">
        <v>1</v>
      </c>
      <c r="G29" s="17">
        <f>Weight*F29*50</f>
        <v>0.75</v>
      </c>
      <c r="H29" s="14" t="s">
        <v>382</v>
      </c>
      <c r="J29" s="35"/>
      <c r="K29" s="17">
        <f>Weight*J29*50</f>
        <v>0</v>
      </c>
      <c r="L29" s="14"/>
      <c r="N29" s="35">
        <v>0</v>
      </c>
      <c r="O29" s="17">
        <f>Weight*N29*50</f>
        <v>0</v>
      </c>
      <c r="P29" s="14"/>
      <c r="R29" s="35">
        <v>2</v>
      </c>
      <c r="S29" s="17">
        <f>Weight*R29*50</f>
        <v>1.5</v>
      </c>
      <c r="T29" s="14"/>
      <c r="V29" s="35">
        <v>2</v>
      </c>
      <c r="W29" s="17">
        <f>Weight*V29*50</f>
        <v>1.5</v>
      </c>
      <c r="X29" s="14"/>
      <c r="Z29" s="35">
        <v>1</v>
      </c>
      <c r="AA29" s="17">
        <f>Weight*Z29*50</f>
        <v>0.75</v>
      </c>
      <c r="AB29" s="14" t="s">
        <v>273</v>
      </c>
      <c r="AD29" s="35"/>
      <c r="AE29" s="17">
        <f>Weight*AD29*50</f>
        <v>0</v>
      </c>
      <c r="AF29" s="14"/>
      <c r="AH29" s="35">
        <v>0</v>
      </c>
      <c r="AI29" s="17">
        <f>Weight*AH29*50</f>
        <v>0</v>
      </c>
      <c r="AJ29" s="14" t="s">
        <v>190</v>
      </c>
      <c r="AL29" s="35"/>
      <c r="AM29" s="17">
        <f>Weight*AL29*50</f>
        <v>0</v>
      </c>
      <c r="AN29" s="14"/>
      <c r="AP29" s="35"/>
      <c r="AQ29" s="17">
        <f>Weight*AP29*50</f>
        <v>0</v>
      </c>
      <c r="AR29" s="14"/>
      <c r="AT29" s="35"/>
      <c r="AU29" s="17">
        <f>Weight*AT29*50</f>
        <v>0</v>
      </c>
      <c r="AV29" s="14"/>
      <c r="AX29" s="35"/>
      <c r="AY29" s="17">
        <f>Weight*AX29*50</f>
        <v>0</v>
      </c>
      <c r="AZ29" s="14"/>
      <c r="BB29" s="35"/>
      <c r="BC29" s="17">
        <f>Weight*BB29*50</f>
        <v>0</v>
      </c>
      <c r="BD29" s="14"/>
      <c r="BF29" s="35"/>
      <c r="BG29" s="17">
        <f>Weight*BF29*50</f>
        <v>0</v>
      </c>
      <c r="BH29" s="14"/>
      <c r="BJ29" s="35"/>
      <c r="BK29" s="17">
        <f>Weight*BJ29*50</f>
        <v>0</v>
      </c>
      <c r="BL29" s="14"/>
      <c r="BN29" s="35"/>
      <c r="BO29" s="17">
        <f>Weight*BN29*50</f>
        <v>0</v>
      </c>
      <c r="BP29" s="14"/>
      <c r="BR29" s="35"/>
      <c r="BS29" s="17">
        <f>Weight*BR29*50</f>
        <v>0</v>
      </c>
      <c r="BT29" s="14"/>
      <c r="BV29" s="35"/>
      <c r="BW29" s="17">
        <f>Weight*BV29*50</f>
        <v>0</v>
      </c>
      <c r="BX29" s="14"/>
      <c r="BZ29" s="35"/>
      <c r="CA29" s="17">
        <f>Weight*BZ29*50</f>
        <v>0</v>
      </c>
      <c r="CB29" s="14"/>
      <c r="CD29" s="35"/>
      <c r="CE29" s="17">
        <f>Weight*CD29*50</f>
        <v>0</v>
      </c>
      <c r="CF29" s="14"/>
      <c r="CH29" s="35"/>
      <c r="CI29" s="17">
        <f>Weight*CH29*50</f>
        <v>0</v>
      </c>
      <c r="CJ29" s="14"/>
      <c r="CL29" s="35"/>
      <c r="CM29" s="17">
        <f>Weight*CL29*50</f>
        <v>0</v>
      </c>
      <c r="CN29" s="14"/>
      <c r="CP29" s="35"/>
      <c r="CQ29" s="17">
        <f>Weight*CP29*50</f>
        <v>0</v>
      </c>
      <c r="CR29" s="14"/>
    </row>
    <row r="30" spans="1:96" ht="22.5" customHeight="1" x14ac:dyDescent="0.2">
      <c r="B30" s="59" t="s">
        <v>134</v>
      </c>
      <c r="D30" s="11">
        <v>0.02</v>
      </c>
      <c r="F30" s="35">
        <v>2</v>
      </c>
      <c r="G30" s="17">
        <f>Weight*F30*50</f>
        <v>2</v>
      </c>
      <c r="H30" s="14" t="s">
        <v>25</v>
      </c>
      <c r="J30" s="35"/>
      <c r="K30" s="17">
        <f>Weight*J30*50</f>
        <v>0</v>
      </c>
      <c r="L30" s="14"/>
      <c r="N30" s="35">
        <v>2</v>
      </c>
      <c r="O30" s="17">
        <f>Weight*N30*50</f>
        <v>2</v>
      </c>
      <c r="P30" s="14" t="s">
        <v>327</v>
      </c>
      <c r="R30" s="35">
        <v>2</v>
      </c>
      <c r="S30" s="17">
        <f>Weight*R30*50</f>
        <v>2</v>
      </c>
      <c r="T30" s="14"/>
      <c r="V30" s="35">
        <v>2</v>
      </c>
      <c r="W30" s="17">
        <f>Weight*V30*50</f>
        <v>2</v>
      </c>
      <c r="X30" s="14"/>
      <c r="Z30" s="35">
        <v>2</v>
      </c>
      <c r="AA30" s="17">
        <f>Weight*Z30*50</f>
        <v>2</v>
      </c>
      <c r="AB30" s="14" t="s">
        <v>274</v>
      </c>
      <c r="AD30" s="35"/>
      <c r="AE30" s="17">
        <f>Weight*AD30*50</f>
        <v>0</v>
      </c>
      <c r="AF30" s="14"/>
      <c r="AH30" s="35">
        <v>1</v>
      </c>
      <c r="AI30" s="17">
        <f>Weight*AH30*50</f>
        <v>1</v>
      </c>
      <c r="AJ30" s="14" t="s">
        <v>190</v>
      </c>
      <c r="AL30" s="35"/>
      <c r="AM30" s="17">
        <f>Weight*AL30*50</f>
        <v>0</v>
      </c>
      <c r="AN30" s="14"/>
      <c r="AP30" s="35"/>
      <c r="AQ30" s="17">
        <f>Weight*AP30*50</f>
        <v>0</v>
      </c>
      <c r="AR30" s="14"/>
      <c r="AT30" s="35"/>
      <c r="AU30" s="17">
        <f>Weight*AT30*50</f>
        <v>0</v>
      </c>
      <c r="AV30" s="14"/>
      <c r="AX30" s="35"/>
      <c r="AY30" s="17">
        <f>Weight*AX30*50</f>
        <v>0</v>
      </c>
      <c r="AZ30" s="14"/>
      <c r="BB30" s="35"/>
      <c r="BC30" s="17">
        <f>Weight*BB30*50</f>
        <v>0</v>
      </c>
      <c r="BD30" s="14"/>
      <c r="BF30" s="35"/>
      <c r="BG30" s="17">
        <f>Weight*BF30*50</f>
        <v>0</v>
      </c>
      <c r="BH30" s="14"/>
      <c r="BJ30" s="35"/>
      <c r="BK30" s="17">
        <f>Weight*BJ30*50</f>
        <v>0</v>
      </c>
      <c r="BL30" s="14"/>
      <c r="BN30" s="35"/>
      <c r="BO30" s="17">
        <f>Weight*BN30*50</f>
        <v>0</v>
      </c>
      <c r="BP30" s="14"/>
      <c r="BR30" s="35"/>
      <c r="BS30" s="17">
        <f>Weight*BR30*50</f>
        <v>0</v>
      </c>
      <c r="BT30" s="14"/>
      <c r="BV30" s="35"/>
      <c r="BW30" s="17">
        <f>Weight*BV30*50</f>
        <v>0</v>
      </c>
      <c r="BX30" s="14"/>
      <c r="BZ30" s="35"/>
      <c r="CA30" s="17">
        <f>Weight*BZ30*50</f>
        <v>0</v>
      </c>
      <c r="CB30" s="14"/>
      <c r="CD30" s="35">
        <v>2</v>
      </c>
      <c r="CE30" s="17">
        <f>Weight*CD30*50</f>
        <v>2</v>
      </c>
      <c r="CF30" s="14"/>
      <c r="CH30" s="35"/>
      <c r="CI30" s="17">
        <f>Weight*CH30*50</f>
        <v>0</v>
      </c>
      <c r="CJ30" s="14"/>
      <c r="CL30" s="35"/>
      <c r="CM30" s="17">
        <f>Weight*CL30*50</f>
        <v>0</v>
      </c>
      <c r="CN30" s="14"/>
      <c r="CP30" s="35"/>
      <c r="CQ30" s="17">
        <f>Weight*CP30*50</f>
        <v>0</v>
      </c>
      <c r="CR30" s="14"/>
    </row>
    <row r="31" spans="1:96" x14ac:dyDescent="0.2">
      <c r="D31" s="11"/>
      <c r="F31" s="34"/>
      <c r="G31" s="17"/>
      <c r="H31" s="16"/>
      <c r="J31" s="34"/>
      <c r="K31" s="17"/>
      <c r="L31" s="16"/>
      <c r="N31" s="34"/>
      <c r="O31" s="17"/>
      <c r="P31" s="16"/>
      <c r="R31" s="34"/>
      <c r="S31" s="17"/>
      <c r="T31" s="16"/>
      <c r="V31" s="34"/>
      <c r="W31" s="17"/>
      <c r="X31" s="16"/>
      <c r="Z31" s="34"/>
      <c r="AA31" s="17"/>
      <c r="AB31" s="16"/>
      <c r="AD31" s="34"/>
      <c r="AE31" s="17"/>
      <c r="AF31" s="16"/>
      <c r="AH31" s="34"/>
      <c r="AI31" s="17"/>
      <c r="AJ31" s="16"/>
      <c r="AL31" s="34"/>
      <c r="AM31" s="17"/>
      <c r="AN31" s="16"/>
      <c r="AP31" s="34"/>
      <c r="AQ31" s="17"/>
      <c r="AR31" s="16"/>
      <c r="AT31" s="34"/>
      <c r="AU31" s="17"/>
      <c r="AV31" s="16"/>
      <c r="AX31" s="34"/>
      <c r="AY31" s="17"/>
      <c r="AZ31" s="16"/>
      <c r="BB31" s="34"/>
      <c r="BC31" s="17"/>
      <c r="BD31" s="16"/>
      <c r="BF31" s="34"/>
      <c r="BG31" s="17"/>
      <c r="BH31" s="16"/>
      <c r="BJ31" s="34"/>
      <c r="BK31" s="17"/>
      <c r="BL31" s="16"/>
      <c r="BN31" s="34"/>
      <c r="BO31" s="17"/>
      <c r="BP31" s="16"/>
      <c r="BR31" s="34"/>
      <c r="BS31" s="17"/>
      <c r="BT31" s="16"/>
      <c r="BV31" s="34"/>
      <c r="BW31" s="17"/>
      <c r="BX31" s="16"/>
      <c r="BZ31" s="34"/>
      <c r="CA31" s="17"/>
      <c r="CB31" s="16"/>
      <c r="CD31" s="34"/>
      <c r="CE31" s="17"/>
      <c r="CF31" s="16"/>
      <c r="CH31" s="34"/>
      <c r="CI31" s="17"/>
      <c r="CJ31" s="16"/>
      <c r="CL31" s="34"/>
      <c r="CM31" s="17"/>
      <c r="CN31" s="16"/>
      <c r="CP31" s="34"/>
      <c r="CQ31" s="17"/>
      <c r="CR31" s="16"/>
    </row>
    <row r="32" spans="1:96" x14ac:dyDescent="0.2">
      <c r="A32" s="1" t="s">
        <v>165</v>
      </c>
      <c r="D32" s="10">
        <f>SUM(D33:D36)</f>
        <v>0.1</v>
      </c>
      <c r="F32" s="34"/>
      <c r="G32" s="17"/>
      <c r="H32" s="16"/>
      <c r="J32" s="34"/>
      <c r="K32" s="17"/>
      <c r="L32" s="16"/>
      <c r="N32" s="34"/>
      <c r="O32" s="17"/>
      <c r="P32" s="16"/>
      <c r="R32" s="34"/>
      <c r="S32" s="17"/>
      <c r="T32" s="16"/>
      <c r="V32" s="34"/>
      <c r="W32" s="17"/>
      <c r="X32" s="16"/>
      <c r="Z32" s="34"/>
      <c r="AA32" s="17"/>
      <c r="AB32" s="16"/>
      <c r="AD32" s="34"/>
      <c r="AE32" s="17"/>
      <c r="AF32" s="16"/>
      <c r="AH32" s="34"/>
      <c r="AI32" s="17"/>
      <c r="AJ32" s="16"/>
      <c r="AL32" s="34"/>
      <c r="AM32" s="17"/>
      <c r="AN32" s="16"/>
      <c r="AP32" s="34"/>
      <c r="AQ32" s="17"/>
      <c r="AR32" s="16"/>
      <c r="AT32" s="34"/>
      <c r="AU32" s="17"/>
      <c r="AV32" s="16"/>
      <c r="AX32" s="34"/>
      <c r="AY32" s="17"/>
      <c r="AZ32" s="16"/>
      <c r="BB32" s="34"/>
      <c r="BC32" s="17"/>
      <c r="BD32" s="16"/>
      <c r="BF32" s="34"/>
      <c r="BG32" s="17"/>
      <c r="BH32" s="16"/>
      <c r="BJ32" s="34"/>
      <c r="BK32" s="17"/>
      <c r="BL32" s="16"/>
      <c r="BN32" s="34"/>
      <c r="BO32" s="17"/>
      <c r="BP32" s="16"/>
      <c r="BR32" s="34"/>
      <c r="BS32" s="17"/>
      <c r="BT32" s="16"/>
      <c r="BV32" s="34"/>
      <c r="BW32" s="17"/>
      <c r="BX32" s="16"/>
      <c r="BZ32" s="34"/>
      <c r="CA32" s="17"/>
      <c r="CB32" s="16"/>
      <c r="CD32" s="34"/>
      <c r="CE32" s="17"/>
      <c r="CF32" s="16"/>
      <c r="CH32" s="34"/>
      <c r="CI32" s="17"/>
      <c r="CJ32" s="16"/>
      <c r="CL32" s="34"/>
      <c r="CM32" s="17"/>
      <c r="CN32" s="16"/>
      <c r="CP32" s="34"/>
      <c r="CQ32" s="17"/>
      <c r="CR32" s="16"/>
    </row>
    <row r="33" spans="1:96" ht="22.5" customHeight="1" x14ac:dyDescent="0.2">
      <c r="B33" s="59" t="s">
        <v>374</v>
      </c>
      <c r="D33" s="11">
        <v>0.05</v>
      </c>
      <c r="F33" s="35">
        <v>2</v>
      </c>
      <c r="G33" s="17">
        <f>Weight*F33*50</f>
        <v>5</v>
      </c>
      <c r="H33" s="14" t="s">
        <v>368</v>
      </c>
      <c r="J33" s="35"/>
      <c r="K33" s="17">
        <f>Weight*J33*50</f>
        <v>0</v>
      </c>
      <c r="L33" s="14"/>
      <c r="N33" s="35">
        <v>1</v>
      </c>
      <c r="O33" s="17">
        <f>Weight*N33*50</f>
        <v>2.5</v>
      </c>
      <c r="P33" s="14" t="s">
        <v>328</v>
      </c>
      <c r="R33" s="35">
        <v>1</v>
      </c>
      <c r="S33" s="17">
        <f>Weight*R33*50</f>
        <v>2.5</v>
      </c>
      <c r="T33" s="14" t="s">
        <v>95</v>
      </c>
      <c r="V33" s="35">
        <v>2</v>
      </c>
      <c r="W33" s="17">
        <f>Weight*V33*50</f>
        <v>5</v>
      </c>
      <c r="X33" s="14" t="s">
        <v>302</v>
      </c>
      <c r="Z33" s="35">
        <v>1</v>
      </c>
      <c r="AA33" s="17">
        <f>Weight*Z33*50</f>
        <v>2.5</v>
      </c>
      <c r="AB33" s="14" t="s">
        <v>252</v>
      </c>
      <c r="AD33" s="35">
        <v>2</v>
      </c>
      <c r="AE33" s="17">
        <f>Weight*AD33*50</f>
        <v>5</v>
      </c>
      <c r="AF33" s="14"/>
      <c r="AH33" s="35">
        <v>0</v>
      </c>
      <c r="AI33" s="17">
        <f>Weight*AH33*50</f>
        <v>0</v>
      </c>
      <c r="AJ33" s="14" t="s">
        <v>190</v>
      </c>
      <c r="AL33" s="35"/>
      <c r="AM33" s="17">
        <f>Weight*AL33*50</f>
        <v>0</v>
      </c>
      <c r="AN33" s="14"/>
      <c r="AP33" s="35"/>
      <c r="AQ33" s="17">
        <f>Weight*AP33*50</f>
        <v>0</v>
      </c>
      <c r="AR33" s="14"/>
      <c r="AT33" s="35"/>
      <c r="AU33" s="17">
        <f>Weight*AT33*50</f>
        <v>0</v>
      </c>
      <c r="AV33" s="14"/>
      <c r="AX33" s="35"/>
      <c r="AY33" s="17">
        <f>Weight*AX33*50</f>
        <v>0</v>
      </c>
      <c r="AZ33" s="14"/>
      <c r="BB33" s="35"/>
      <c r="BC33" s="17">
        <f>Weight*BB33*50</f>
        <v>0</v>
      </c>
      <c r="BD33" s="14"/>
      <c r="BF33" s="35"/>
      <c r="BG33" s="17">
        <f>Weight*BF33*50</f>
        <v>0</v>
      </c>
      <c r="BH33" s="14"/>
      <c r="BJ33" s="35"/>
      <c r="BK33" s="17">
        <f>Weight*BJ33*50</f>
        <v>0</v>
      </c>
      <c r="BL33" s="14"/>
      <c r="BN33" s="35"/>
      <c r="BO33" s="17">
        <f>Weight*BN33*50</f>
        <v>0</v>
      </c>
      <c r="BP33" s="14"/>
      <c r="BR33" s="35"/>
      <c r="BS33" s="17">
        <f>Weight*BR33*50</f>
        <v>0</v>
      </c>
      <c r="BT33" s="14"/>
      <c r="BV33" s="35"/>
      <c r="BW33" s="17">
        <f>Weight*BV33*50</f>
        <v>0</v>
      </c>
      <c r="BX33" s="14"/>
      <c r="BZ33" s="35"/>
      <c r="CA33" s="17">
        <f>Weight*BZ33*50</f>
        <v>0</v>
      </c>
      <c r="CB33" s="14"/>
      <c r="CD33" s="35">
        <v>1</v>
      </c>
      <c r="CE33" s="17">
        <f>Weight*CD33*50</f>
        <v>2.5</v>
      </c>
      <c r="CF33" s="79" t="s">
        <v>402</v>
      </c>
      <c r="CH33" s="35"/>
      <c r="CI33" s="17">
        <f>Weight*CH33*50</f>
        <v>0</v>
      </c>
      <c r="CJ33" s="14"/>
      <c r="CL33" s="35"/>
      <c r="CM33" s="17">
        <f>Weight*CL33*50</f>
        <v>0</v>
      </c>
      <c r="CN33" s="14"/>
      <c r="CP33" s="35"/>
      <c r="CQ33" s="17">
        <f>Weight*CP33*50</f>
        <v>0</v>
      </c>
      <c r="CR33" s="14"/>
    </row>
    <row r="34" spans="1:96" ht="22.5" customHeight="1" x14ac:dyDescent="0.2">
      <c r="B34" s="59" t="s">
        <v>57</v>
      </c>
      <c r="D34" s="11">
        <v>0.02</v>
      </c>
      <c r="F34" s="35">
        <v>2</v>
      </c>
      <c r="G34" s="17">
        <f>Weight*F34*50</f>
        <v>2</v>
      </c>
      <c r="H34" s="14" t="s">
        <v>369</v>
      </c>
      <c r="J34" s="35"/>
      <c r="K34" s="17">
        <f>Weight*J34*50</f>
        <v>0</v>
      </c>
      <c r="L34" s="14"/>
      <c r="N34" s="35">
        <v>0</v>
      </c>
      <c r="O34" s="17">
        <f>Weight*N34*50</f>
        <v>0</v>
      </c>
      <c r="P34" s="14" t="s">
        <v>340</v>
      </c>
      <c r="R34" s="35">
        <v>0</v>
      </c>
      <c r="S34" s="17">
        <f>Weight*R34*50</f>
        <v>0</v>
      </c>
      <c r="T34" s="14"/>
      <c r="V34" s="35">
        <v>1</v>
      </c>
      <c r="W34" s="17">
        <f>Weight*V34*50</f>
        <v>1</v>
      </c>
      <c r="X34" s="14"/>
      <c r="Z34" s="35"/>
      <c r="AA34" s="17">
        <f>Weight*Z34*50</f>
        <v>0</v>
      </c>
      <c r="AB34" s="14"/>
      <c r="AD34" s="35"/>
      <c r="AE34" s="17">
        <f>Weight*AD34*50</f>
        <v>0</v>
      </c>
      <c r="AF34" s="14"/>
      <c r="AH34" s="35">
        <v>0</v>
      </c>
      <c r="AI34" s="17">
        <f>Weight*AH34*50</f>
        <v>0</v>
      </c>
      <c r="AJ34" s="14" t="s">
        <v>190</v>
      </c>
      <c r="AL34" s="35"/>
      <c r="AM34" s="17">
        <f>Weight*AL34*50</f>
        <v>0</v>
      </c>
      <c r="AN34" s="14"/>
      <c r="AP34" s="35"/>
      <c r="AQ34" s="17">
        <f>Weight*AP34*50</f>
        <v>0</v>
      </c>
      <c r="AR34" s="14"/>
      <c r="AT34" s="35"/>
      <c r="AU34" s="17">
        <f>Weight*AT34*50</f>
        <v>0</v>
      </c>
      <c r="AV34" s="14"/>
      <c r="AX34" s="35"/>
      <c r="AY34" s="17">
        <f>Weight*AX34*50</f>
        <v>0</v>
      </c>
      <c r="AZ34" s="14"/>
      <c r="BB34" s="35"/>
      <c r="BC34" s="17">
        <f>Weight*BB34*50</f>
        <v>0</v>
      </c>
      <c r="BD34" s="14"/>
      <c r="BF34" s="35"/>
      <c r="BG34" s="17">
        <f>Weight*BF34*50</f>
        <v>0</v>
      </c>
      <c r="BH34" s="14"/>
      <c r="BJ34" s="35"/>
      <c r="BK34" s="17">
        <f>Weight*BJ34*50</f>
        <v>0</v>
      </c>
      <c r="BL34" s="14"/>
      <c r="BN34" s="35"/>
      <c r="BO34" s="17">
        <f>Weight*BN34*50</f>
        <v>0</v>
      </c>
      <c r="BP34" s="14"/>
      <c r="BR34" s="35"/>
      <c r="BS34" s="17">
        <f>Weight*BR34*50</f>
        <v>0</v>
      </c>
      <c r="BT34" s="14"/>
      <c r="BV34" s="35"/>
      <c r="BW34" s="17">
        <f>Weight*BV34*50</f>
        <v>0</v>
      </c>
      <c r="BX34" s="14"/>
      <c r="BZ34" s="35"/>
      <c r="CA34" s="17">
        <f>Weight*BZ34*50</f>
        <v>0</v>
      </c>
      <c r="CB34" s="14"/>
      <c r="CD34" s="35"/>
      <c r="CE34" s="17">
        <f>Weight*CD34*50</f>
        <v>0</v>
      </c>
      <c r="CF34" s="14"/>
      <c r="CH34" s="35"/>
      <c r="CI34" s="17">
        <f>Weight*CH34*50</f>
        <v>0</v>
      </c>
      <c r="CJ34" s="14"/>
      <c r="CL34" s="35"/>
      <c r="CM34" s="17">
        <f>Weight*CL34*50</f>
        <v>0</v>
      </c>
      <c r="CN34" s="14"/>
      <c r="CP34" s="35"/>
      <c r="CQ34" s="17">
        <f>Weight*CP34*50</f>
        <v>0</v>
      </c>
      <c r="CR34" s="14"/>
    </row>
    <row r="35" spans="1:96" ht="22.5" customHeight="1" x14ac:dyDescent="0.2">
      <c r="B35" s="59" t="s">
        <v>58</v>
      </c>
      <c r="D35" s="11">
        <v>0.01</v>
      </c>
      <c r="F35" s="35">
        <v>1</v>
      </c>
      <c r="G35" s="17">
        <f>Weight*F35*50</f>
        <v>0.5</v>
      </c>
      <c r="H35" s="14" t="s">
        <v>26</v>
      </c>
      <c r="J35" s="35"/>
      <c r="K35" s="17">
        <f>Weight*J35*50</f>
        <v>0</v>
      </c>
      <c r="L35" s="14"/>
      <c r="N35" s="35">
        <v>2</v>
      </c>
      <c r="O35" s="17">
        <f>Weight*N35*50</f>
        <v>1</v>
      </c>
      <c r="P35" s="14" t="s">
        <v>343</v>
      </c>
      <c r="R35" s="35">
        <v>1</v>
      </c>
      <c r="S35" s="17">
        <f>Weight*R35*50</f>
        <v>0.5</v>
      </c>
      <c r="T35" s="14" t="s">
        <v>96</v>
      </c>
      <c r="V35" s="35">
        <v>1</v>
      </c>
      <c r="W35" s="17">
        <f>Weight*V35*50</f>
        <v>0.5</v>
      </c>
      <c r="X35" s="14"/>
      <c r="Z35" s="35"/>
      <c r="AA35" s="17">
        <f>Weight*Z35*50</f>
        <v>0</v>
      </c>
      <c r="AB35" s="14"/>
      <c r="AD35" s="35">
        <v>2</v>
      </c>
      <c r="AE35" s="17">
        <f>Weight*AD35*50</f>
        <v>1</v>
      </c>
      <c r="AF35" s="14"/>
      <c r="AH35" s="35">
        <v>0</v>
      </c>
      <c r="AI35" s="17">
        <f>Weight*AH35*50</f>
        <v>0</v>
      </c>
      <c r="AJ35" s="14" t="s">
        <v>190</v>
      </c>
      <c r="AL35" s="35"/>
      <c r="AM35" s="17">
        <f>Weight*AL35*50</f>
        <v>0</v>
      </c>
      <c r="AN35" s="14"/>
      <c r="AP35" s="35"/>
      <c r="AQ35" s="17">
        <f>Weight*AP35*50</f>
        <v>0</v>
      </c>
      <c r="AR35" s="14"/>
      <c r="AT35" s="35"/>
      <c r="AU35" s="17">
        <f>Weight*AT35*50</f>
        <v>0</v>
      </c>
      <c r="AV35" s="14"/>
      <c r="AX35" s="35"/>
      <c r="AY35" s="17">
        <f>Weight*AX35*50</f>
        <v>0</v>
      </c>
      <c r="AZ35" s="14"/>
      <c r="BB35" s="35"/>
      <c r="BC35" s="17">
        <f>Weight*BB35*50</f>
        <v>0</v>
      </c>
      <c r="BD35" s="14"/>
      <c r="BF35" s="35"/>
      <c r="BG35" s="17">
        <f>Weight*BF35*50</f>
        <v>0</v>
      </c>
      <c r="BH35" s="14"/>
      <c r="BJ35" s="35"/>
      <c r="BK35" s="17">
        <f>Weight*BJ35*50</f>
        <v>0</v>
      </c>
      <c r="BL35" s="14"/>
      <c r="BN35" s="35"/>
      <c r="BO35" s="17">
        <f>Weight*BN35*50</f>
        <v>0</v>
      </c>
      <c r="BP35" s="14"/>
      <c r="BR35" s="35"/>
      <c r="BS35" s="17">
        <f>Weight*BR35*50</f>
        <v>0</v>
      </c>
      <c r="BT35" s="14"/>
      <c r="BV35" s="35"/>
      <c r="BW35" s="17">
        <f>Weight*BV35*50</f>
        <v>0</v>
      </c>
      <c r="BX35" s="14"/>
      <c r="BZ35" s="35"/>
      <c r="CA35" s="17">
        <f>Weight*BZ35*50</f>
        <v>0</v>
      </c>
      <c r="CB35" s="14"/>
      <c r="CD35" s="35"/>
      <c r="CE35" s="17">
        <f>Weight*CD35*50</f>
        <v>0</v>
      </c>
      <c r="CF35" s="14"/>
      <c r="CH35" s="35"/>
      <c r="CI35" s="17">
        <f>Weight*CH35*50</f>
        <v>0</v>
      </c>
      <c r="CJ35" s="14"/>
      <c r="CL35" s="35"/>
      <c r="CM35" s="17">
        <f>Weight*CL35*50</f>
        <v>0</v>
      </c>
      <c r="CN35" s="14"/>
      <c r="CP35" s="35"/>
      <c r="CQ35" s="17">
        <f>Weight*CP35*50</f>
        <v>0</v>
      </c>
      <c r="CR35" s="14"/>
    </row>
    <row r="36" spans="1:96" ht="22.5" customHeight="1" x14ac:dyDescent="0.2">
      <c r="B36" s="59" t="s">
        <v>59</v>
      </c>
      <c r="D36" s="11">
        <v>0.02</v>
      </c>
      <c r="F36" s="35">
        <v>0</v>
      </c>
      <c r="G36" s="17">
        <f>Weight*F36*50</f>
        <v>0</v>
      </c>
      <c r="H36" s="14" t="s">
        <v>383</v>
      </c>
      <c r="J36" s="35"/>
      <c r="K36" s="17">
        <f>Weight*J36*50</f>
        <v>0</v>
      </c>
      <c r="L36" s="14"/>
      <c r="N36" s="35">
        <v>0</v>
      </c>
      <c r="O36" s="17">
        <f>Weight*N36*50</f>
        <v>0</v>
      </c>
      <c r="P36" s="14" t="s">
        <v>340</v>
      </c>
      <c r="R36" s="35">
        <v>2</v>
      </c>
      <c r="S36" s="17">
        <f>Weight*R36*50</f>
        <v>2</v>
      </c>
      <c r="T36" s="14" t="s">
        <v>97</v>
      </c>
      <c r="V36" s="35">
        <v>1</v>
      </c>
      <c r="W36" s="17">
        <f>Weight*V36*50</f>
        <v>1</v>
      </c>
      <c r="X36" s="14"/>
      <c r="Z36" s="35">
        <v>0</v>
      </c>
      <c r="AA36" s="17">
        <f>Weight*Z36*50</f>
        <v>0</v>
      </c>
      <c r="AB36" s="14"/>
      <c r="AD36" s="35"/>
      <c r="AE36" s="17">
        <f>Weight*AD36*50</f>
        <v>0</v>
      </c>
      <c r="AF36" s="14"/>
      <c r="AH36" s="35">
        <v>0</v>
      </c>
      <c r="AI36" s="17">
        <f>Weight*AH36*50</f>
        <v>0</v>
      </c>
      <c r="AJ36" s="14" t="s">
        <v>190</v>
      </c>
      <c r="AL36" s="35"/>
      <c r="AM36" s="17">
        <f>Weight*AL36*50</f>
        <v>0</v>
      </c>
      <c r="AN36" s="14"/>
      <c r="AP36" s="35"/>
      <c r="AQ36" s="17">
        <f>Weight*AP36*50</f>
        <v>0</v>
      </c>
      <c r="AR36" s="14"/>
      <c r="AT36" s="35"/>
      <c r="AU36" s="17">
        <f>Weight*AT36*50</f>
        <v>0</v>
      </c>
      <c r="AV36" s="14"/>
      <c r="AX36" s="35"/>
      <c r="AY36" s="17">
        <f>Weight*AX36*50</f>
        <v>0</v>
      </c>
      <c r="AZ36" s="14"/>
      <c r="BB36" s="35"/>
      <c r="BC36" s="17">
        <f>Weight*BB36*50</f>
        <v>0</v>
      </c>
      <c r="BD36" s="14"/>
      <c r="BF36" s="35"/>
      <c r="BG36" s="17">
        <f>Weight*BF36*50</f>
        <v>0</v>
      </c>
      <c r="BH36" s="14"/>
      <c r="BJ36" s="35"/>
      <c r="BK36" s="17">
        <f>Weight*BJ36*50</f>
        <v>0</v>
      </c>
      <c r="BL36" s="14"/>
      <c r="BN36" s="35"/>
      <c r="BO36" s="17">
        <f>Weight*BN36*50</f>
        <v>0</v>
      </c>
      <c r="BP36" s="14"/>
      <c r="BR36" s="35"/>
      <c r="BS36" s="17">
        <f>Weight*BR36*50</f>
        <v>0</v>
      </c>
      <c r="BT36" s="14"/>
      <c r="BV36" s="35"/>
      <c r="BW36" s="17">
        <f>Weight*BV36*50</f>
        <v>0</v>
      </c>
      <c r="BX36" s="14"/>
      <c r="BZ36" s="35"/>
      <c r="CA36" s="17">
        <f>Weight*BZ36*50</f>
        <v>0</v>
      </c>
      <c r="CB36" s="14"/>
      <c r="CD36" s="35"/>
      <c r="CE36" s="17">
        <f>Weight*CD36*50</f>
        <v>0</v>
      </c>
      <c r="CF36" s="14"/>
      <c r="CH36" s="35"/>
      <c r="CI36" s="17">
        <f>Weight*CH36*50</f>
        <v>0</v>
      </c>
      <c r="CJ36" s="14"/>
      <c r="CL36" s="35"/>
      <c r="CM36" s="17">
        <f>Weight*CL36*50</f>
        <v>0</v>
      </c>
      <c r="CN36" s="14"/>
      <c r="CP36" s="35"/>
      <c r="CQ36" s="17">
        <f>Weight*CP36*50</f>
        <v>0</v>
      </c>
      <c r="CR36" s="14"/>
    </row>
    <row r="37" spans="1:96" x14ac:dyDescent="0.2">
      <c r="D37" s="11"/>
      <c r="F37" s="34"/>
      <c r="G37" s="17"/>
      <c r="H37" s="16"/>
      <c r="J37" s="34"/>
      <c r="K37" s="17"/>
      <c r="L37" s="16"/>
      <c r="N37" s="34"/>
      <c r="O37" s="17"/>
      <c r="P37" s="16"/>
      <c r="R37" s="34"/>
      <c r="S37" s="17"/>
      <c r="T37" s="16"/>
      <c r="V37" s="34"/>
      <c r="W37" s="17"/>
      <c r="X37" s="16"/>
      <c r="Z37" s="34"/>
      <c r="AA37" s="17"/>
      <c r="AB37" s="16"/>
      <c r="AD37" s="34"/>
      <c r="AE37" s="17"/>
      <c r="AF37" s="16"/>
      <c r="AH37" s="34"/>
      <c r="AI37" s="17"/>
      <c r="AJ37" s="16"/>
      <c r="AL37" s="34"/>
      <c r="AM37" s="17"/>
      <c r="AN37" s="16"/>
      <c r="AP37" s="34"/>
      <c r="AQ37" s="17"/>
      <c r="AR37" s="16"/>
      <c r="AT37" s="34"/>
      <c r="AU37" s="17"/>
      <c r="AV37" s="16"/>
      <c r="AX37" s="34"/>
      <c r="AY37" s="17"/>
      <c r="AZ37" s="16"/>
      <c r="BB37" s="34"/>
      <c r="BC37" s="17"/>
      <c r="BD37" s="16"/>
      <c r="BF37" s="34"/>
      <c r="BG37" s="17"/>
      <c r="BH37" s="16"/>
      <c r="BJ37" s="34"/>
      <c r="BK37" s="17"/>
      <c r="BL37" s="16"/>
      <c r="BN37" s="34"/>
      <c r="BO37" s="17"/>
      <c r="BP37" s="16"/>
      <c r="BR37" s="34"/>
      <c r="BS37" s="17"/>
      <c r="BT37" s="16"/>
      <c r="BV37" s="34"/>
      <c r="BW37" s="17"/>
      <c r="BX37" s="16"/>
      <c r="BZ37" s="34"/>
      <c r="CA37" s="17"/>
      <c r="CB37" s="16"/>
      <c r="CD37" s="34"/>
      <c r="CE37" s="17"/>
      <c r="CF37" s="16"/>
      <c r="CH37" s="34"/>
      <c r="CI37" s="17"/>
      <c r="CJ37" s="16"/>
      <c r="CL37" s="34"/>
      <c r="CM37" s="17"/>
      <c r="CN37" s="16"/>
      <c r="CP37" s="34"/>
      <c r="CQ37" s="17"/>
      <c r="CR37" s="16"/>
    </row>
    <row r="38" spans="1:96" x14ac:dyDescent="0.2">
      <c r="A38" s="1" t="s">
        <v>166</v>
      </c>
      <c r="D38" s="10">
        <f>SUM(D39:D45)</f>
        <v>0.13</v>
      </c>
      <c r="F38" s="34"/>
      <c r="G38" s="17"/>
      <c r="H38" s="16"/>
      <c r="J38" s="34"/>
      <c r="K38" s="17"/>
      <c r="L38" s="16"/>
      <c r="N38" s="34"/>
      <c r="O38" s="17"/>
      <c r="P38" s="16"/>
      <c r="R38" s="34"/>
      <c r="S38" s="17"/>
      <c r="T38" s="16"/>
      <c r="V38" s="34"/>
      <c r="W38" s="17"/>
      <c r="X38" s="16"/>
      <c r="Z38" s="34"/>
      <c r="AA38" s="17"/>
      <c r="AB38" s="16"/>
      <c r="AD38" s="34"/>
      <c r="AE38" s="17"/>
      <c r="AF38" s="16"/>
      <c r="AH38" s="34"/>
      <c r="AI38" s="17"/>
      <c r="AJ38" s="16"/>
      <c r="AL38" s="34"/>
      <c r="AM38" s="17"/>
      <c r="AN38" s="16"/>
      <c r="AP38" s="34"/>
      <c r="AQ38" s="17"/>
      <c r="AR38" s="16"/>
      <c r="AT38" s="34"/>
      <c r="AU38" s="17"/>
      <c r="AV38" s="16"/>
      <c r="AX38" s="34"/>
      <c r="AY38" s="17"/>
      <c r="AZ38" s="16"/>
      <c r="BB38" s="34"/>
      <c r="BC38" s="17"/>
      <c r="BD38" s="16"/>
      <c r="BF38" s="34"/>
      <c r="BG38" s="17"/>
      <c r="BH38" s="16"/>
      <c r="BJ38" s="34"/>
      <c r="BK38" s="17"/>
      <c r="BL38" s="16"/>
      <c r="BN38" s="34"/>
      <c r="BO38" s="17"/>
      <c r="BP38" s="16"/>
      <c r="BR38" s="34"/>
      <c r="BS38" s="17"/>
      <c r="BT38" s="16"/>
      <c r="BV38" s="34"/>
      <c r="BW38" s="17"/>
      <c r="BX38" s="16"/>
      <c r="BZ38" s="34"/>
      <c r="CA38" s="17"/>
      <c r="CB38" s="16"/>
      <c r="CD38" s="34"/>
      <c r="CE38" s="17"/>
      <c r="CF38" s="16"/>
      <c r="CH38" s="34"/>
      <c r="CI38" s="17"/>
      <c r="CJ38" s="16"/>
      <c r="CL38" s="34"/>
      <c r="CM38" s="17"/>
      <c r="CN38" s="16"/>
      <c r="CP38" s="34"/>
      <c r="CQ38" s="17"/>
      <c r="CR38" s="16"/>
    </row>
    <row r="39" spans="1:96" ht="22.5" customHeight="1" x14ac:dyDescent="0.2">
      <c r="B39" s="59" t="s">
        <v>27</v>
      </c>
      <c r="D39" s="11">
        <v>0.05</v>
      </c>
      <c r="F39" s="35">
        <v>1</v>
      </c>
      <c r="G39" s="17">
        <f t="shared" ref="G39:G45" si="23">Weight*F39*50</f>
        <v>2.5</v>
      </c>
      <c r="H39" s="79" t="s">
        <v>439</v>
      </c>
      <c r="J39" s="35">
        <v>2</v>
      </c>
      <c r="K39" s="17">
        <f t="shared" ref="K39:K45" si="24">Weight*J39*50</f>
        <v>5</v>
      </c>
      <c r="L39" s="79" t="s">
        <v>466</v>
      </c>
      <c r="N39" s="35">
        <v>2</v>
      </c>
      <c r="O39" s="17">
        <f t="shared" ref="O39:O45" si="25">Weight*N39*50</f>
        <v>5</v>
      </c>
      <c r="P39" s="14" t="s">
        <v>344</v>
      </c>
      <c r="R39" s="35">
        <v>1</v>
      </c>
      <c r="S39" s="17">
        <f t="shared" ref="S39:S45" si="26">Weight*R39*50</f>
        <v>2.5</v>
      </c>
      <c r="T39" s="14" t="s">
        <v>117</v>
      </c>
      <c r="V39" s="35">
        <v>2</v>
      </c>
      <c r="W39" s="17">
        <f t="shared" ref="W39:W45" si="27">Weight*V39*50</f>
        <v>5</v>
      </c>
      <c r="X39" s="14"/>
      <c r="Z39" s="35">
        <v>0</v>
      </c>
      <c r="AA39" s="17">
        <f t="shared" ref="AA39:AA45" si="28">Weight*Z39*50</f>
        <v>0</v>
      </c>
      <c r="AB39" s="14" t="s">
        <v>253</v>
      </c>
      <c r="AD39" s="35">
        <v>2</v>
      </c>
      <c r="AE39" s="17">
        <f t="shared" ref="AE39:AE45" si="29">Weight*AD39*50</f>
        <v>5</v>
      </c>
      <c r="AF39" s="14"/>
      <c r="AH39" s="35">
        <v>2</v>
      </c>
      <c r="AI39" s="17">
        <f t="shared" ref="AI39:AI45" si="30">Weight*AH39*50</f>
        <v>5</v>
      </c>
      <c r="AJ39" s="14" t="s">
        <v>191</v>
      </c>
      <c r="AL39" s="35"/>
      <c r="AM39" s="17">
        <f t="shared" ref="AM39:AM45" si="31">Weight*AL39*50</f>
        <v>0</v>
      </c>
      <c r="AN39" s="14"/>
      <c r="AP39" s="35"/>
      <c r="AQ39" s="17">
        <f t="shared" ref="AQ39:AQ45" si="32">Weight*AP39*50</f>
        <v>0</v>
      </c>
      <c r="AR39" s="79" t="s">
        <v>422</v>
      </c>
      <c r="AT39" s="35"/>
      <c r="AU39" s="17">
        <f t="shared" ref="AU39:AU45" si="33">Weight*AT39*50</f>
        <v>0</v>
      </c>
      <c r="AV39" s="14"/>
      <c r="AX39" s="35"/>
      <c r="AY39" s="17">
        <f t="shared" ref="AY39:AY45" si="34">Weight*AX39*50</f>
        <v>0</v>
      </c>
      <c r="AZ39" s="14"/>
      <c r="BB39" s="35"/>
      <c r="BC39" s="17">
        <f t="shared" ref="BC39:BC45" si="35">Weight*BB39*50</f>
        <v>0</v>
      </c>
      <c r="BD39" s="14"/>
      <c r="BF39" s="35"/>
      <c r="BG39" s="17">
        <f t="shared" ref="BG39:BG45" si="36">Weight*BF39*50</f>
        <v>0</v>
      </c>
      <c r="BH39" s="14"/>
      <c r="BJ39" s="35">
        <v>2</v>
      </c>
      <c r="BK39" s="17">
        <f t="shared" ref="BK39:BK45" si="37">Weight*BJ39*50</f>
        <v>5</v>
      </c>
      <c r="BL39" s="14"/>
      <c r="BN39" s="35"/>
      <c r="BO39" s="17">
        <f t="shared" ref="BO39:BO45" si="38">Weight*BN39*50</f>
        <v>0</v>
      </c>
      <c r="BP39" s="14"/>
      <c r="BR39" s="35"/>
      <c r="BS39" s="17">
        <f t="shared" ref="BS39:BS45" si="39">Weight*BR39*50</f>
        <v>0</v>
      </c>
      <c r="BT39" s="14"/>
      <c r="BV39" s="35"/>
      <c r="BW39" s="17">
        <f t="shared" ref="BW39:BW45" si="40">Weight*BV39*50</f>
        <v>0</v>
      </c>
      <c r="BX39" s="14"/>
      <c r="BZ39" s="35"/>
      <c r="CA39" s="17">
        <f t="shared" ref="CA39:CA45" si="41">Weight*BZ39*50</f>
        <v>0</v>
      </c>
      <c r="CB39" s="14"/>
      <c r="CD39" s="35">
        <v>0</v>
      </c>
      <c r="CE39" s="17">
        <f>Weight*CD39*50</f>
        <v>0</v>
      </c>
      <c r="CF39" s="79" t="s">
        <v>413</v>
      </c>
      <c r="CH39" s="35"/>
      <c r="CI39" s="17">
        <f t="shared" ref="CI39:CI45" si="42">Weight*CH39*50</f>
        <v>0</v>
      </c>
      <c r="CJ39" s="14"/>
      <c r="CL39" s="35"/>
      <c r="CM39" s="17">
        <f t="shared" ref="CM39:CM45" si="43">Weight*CL39*50</f>
        <v>0</v>
      </c>
      <c r="CN39" s="14"/>
      <c r="CP39" s="35"/>
      <c r="CQ39" s="17">
        <f t="shared" ref="CQ39:CQ45" si="44">Weight*CP39*50</f>
        <v>0</v>
      </c>
      <c r="CR39" s="14"/>
    </row>
    <row r="40" spans="1:96" ht="22.5" customHeight="1" x14ac:dyDescent="0.2">
      <c r="B40" s="59" t="s">
        <v>133</v>
      </c>
      <c r="D40" s="11">
        <v>0.01</v>
      </c>
      <c r="F40" s="35">
        <v>1</v>
      </c>
      <c r="G40" s="17">
        <f t="shared" si="23"/>
        <v>0.5</v>
      </c>
      <c r="H40" s="79" t="s">
        <v>440</v>
      </c>
      <c r="J40" s="35">
        <v>2</v>
      </c>
      <c r="K40" s="17">
        <f t="shared" si="24"/>
        <v>1</v>
      </c>
      <c r="L40" s="79" t="s">
        <v>467</v>
      </c>
      <c r="N40" s="35">
        <v>1</v>
      </c>
      <c r="O40" s="17">
        <f t="shared" si="25"/>
        <v>0.5</v>
      </c>
      <c r="P40" s="14" t="s">
        <v>345</v>
      </c>
      <c r="R40" s="35">
        <v>1</v>
      </c>
      <c r="S40" s="17">
        <f t="shared" si="26"/>
        <v>0.5</v>
      </c>
      <c r="T40" s="14" t="s">
        <v>98</v>
      </c>
      <c r="V40" s="35">
        <v>2</v>
      </c>
      <c r="W40" s="17">
        <f t="shared" si="27"/>
        <v>1</v>
      </c>
      <c r="X40" s="14"/>
      <c r="Z40" s="35">
        <v>0</v>
      </c>
      <c r="AA40" s="17">
        <f t="shared" si="28"/>
        <v>0</v>
      </c>
      <c r="AB40" s="14"/>
      <c r="AD40" s="35">
        <v>1</v>
      </c>
      <c r="AE40" s="17">
        <f t="shared" si="29"/>
        <v>0.5</v>
      </c>
      <c r="AF40" s="14" t="s">
        <v>334</v>
      </c>
      <c r="AH40" s="35">
        <v>1</v>
      </c>
      <c r="AI40" s="17">
        <f t="shared" si="30"/>
        <v>0.5</v>
      </c>
      <c r="AJ40" s="14" t="s">
        <v>192</v>
      </c>
      <c r="AL40" s="35"/>
      <c r="AM40" s="17">
        <f t="shared" si="31"/>
        <v>0</v>
      </c>
      <c r="AN40" s="14"/>
      <c r="AP40" s="35"/>
      <c r="AQ40" s="17">
        <f t="shared" si="32"/>
        <v>0</v>
      </c>
      <c r="AR40" s="14"/>
      <c r="AT40" s="35"/>
      <c r="AU40" s="17">
        <f t="shared" si="33"/>
        <v>0</v>
      </c>
      <c r="AV40" s="14"/>
      <c r="AX40" s="35"/>
      <c r="AY40" s="17">
        <f t="shared" si="34"/>
        <v>0</v>
      </c>
      <c r="AZ40" s="14"/>
      <c r="BB40" s="35"/>
      <c r="BC40" s="17">
        <f t="shared" si="35"/>
        <v>0</v>
      </c>
      <c r="BD40" s="14"/>
      <c r="BF40" s="35"/>
      <c r="BG40" s="17">
        <f t="shared" si="36"/>
        <v>0</v>
      </c>
      <c r="BH40" s="14"/>
      <c r="BJ40" s="35"/>
      <c r="BK40" s="17">
        <f t="shared" si="37"/>
        <v>0</v>
      </c>
      <c r="BL40" s="14"/>
      <c r="BN40" s="35"/>
      <c r="BO40" s="17">
        <f t="shared" si="38"/>
        <v>0</v>
      </c>
      <c r="BP40" s="14"/>
      <c r="BR40" s="35"/>
      <c r="BS40" s="17">
        <f t="shared" si="39"/>
        <v>0</v>
      </c>
      <c r="BT40" s="14"/>
      <c r="BV40" s="35"/>
      <c r="BW40" s="17">
        <f t="shared" si="40"/>
        <v>0</v>
      </c>
      <c r="BX40" s="14"/>
      <c r="BZ40" s="35"/>
      <c r="CA40" s="17">
        <f t="shared" si="41"/>
        <v>0</v>
      </c>
      <c r="CB40" s="14"/>
      <c r="CD40" s="35">
        <v>1</v>
      </c>
      <c r="CE40" s="17">
        <f t="shared" ref="CE40:CE45" si="45">Weight*CD40*50</f>
        <v>0.5</v>
      </c>
      <c r="CF40" s="79" t="s">
        <v>414</v>
      </c>
      <c r="CH40" s="35"/>
      <c r="CI40" s="17">
        <f t="shared" si="42"/>
        <v>0</v>
      </c>
      <c r="CJ40" s="14"/>
      <c r="CL40" s="35"/>
      <c r="CM40" s="17">
        <f t="shared" si="43"/>
        <v>0</v>
      </c>
      <c r="CN40" s="14"/>
      <c r="CP40" s="35"/>
      <c r="CQ40" s="17">
        <f t="shared" si="44"/>
        <v>0</v>
      </c>
      <c r="CR40" s="14"/>
    </row>
    <row r="41" spans="1:96" ht="22.5" customHeight="1" x14ac:dyDescent="0.2">
      <c r="B41" s="59" t="s">
        <v>370</v>
      </c>
      <c r="D41" s="11">
        <v>0.02</v>
      </c>
      <c r="F41" s="35">
        <v>0</v>
      </c>
      <c r="G41" s="17">
        <f t="shared" si="23"/>
        <v>0</v>
      </c>
      <c r="H41" s="14" t="s">
        <v>28</v>
      </c>
      <c r="J41" s="35"/>
      <c r="K41" s="17">
        <f t="shared" si="24"/>
        <v>0</v>
      </c>
      <c r="L41" s="14"/>
      <c r="N41" s="35">
        <v>2</v>
      </c>
      <c r="O41" s="17">
        <f t="shared" si="25"/>
        <v>2</v>
      </c>
      <c r="P41" s="14" t="s">
        <v>346</v>
      </c>
      <c r="R41" s="35">
        <v>1</v>
      </c>
      <c r="S41" s="17">
        <f t="shared" si="26"/>
        <v>1</v>
      </c>
      <c r="T41" s="14" t="s">
        <v>99</v>
      </c>
      <c r="V41" s="35">
        <v>2</v>
      </c>
      <c r="W41" s="17">
        <f t="shared" si="27"/>
        <v>2</v>
      </c>
      <c r="X41" s="14"/>
      <c r="Z41" s="35">
        <v>0</v>
      </c>
      <c r="AA41" s="17">
        <f t="shared" si="28"/>
        <v>0</v>
      </c>
      <c r="AB41" s="14" t="s">
        <v>254</v>
      </c>
      <c r="AD41" s="35">
        <v>0</v>
      </c>
      <c r="AE41" s="17">
        <f t="shared" si="29"/>
        <v>0</v>
      </c>
      <c r="AF41" s="14"/>
      <c r="AH41" s="35">
        <v>2</v>
      </c>
      <c r="AI41" s="17">
        <f t="shared" si="30"/>
        <v>2</v>
      </c>
      <c r="AJ41" s="14" t="s">
        <v>193</v>
      </c>
      <c r="AL41" s="35"/>
      <c r="AM41" s="17">
        <f t="shared" si="31"/>
        <v>0</v>
      </c>
      <c r="AN41" s="14"/>
      <c r="AP41" s="35"/>
      <c r="AQ41" s="17">
        <f t="shared" si="32"/>
        <v>0</v>
      </c>
      <c r="AR41" s="14"/>
      <c r="AT41" s="35"/>
      <c r="AU41" s="17">
        <f t="shared" si="33"/>
        <v>0</v>
      </c>
      <c r="AV41" s="14"/>
      <c r="AX41" s="35"/>
      <c r="AY41" s="17">
        <f t="shared" si="34"/>
        <v>0</v>
      </c>
      <c r="AZ41" s="14"/>
      <c r="BB41" s="35"/>
      <c r="BC41" s="17">
        <f t="shared" si="35"/>
        <v>0</v>
      </c>
      <c r="BD41" s="14"/>
      <c r="BF41" s="35"/>
      <c r="BG41" s="17">
        <f t="shared" si="36"/>
        <v>0</v>
      </c>
      <c r="BH41" s="14"/>
      <c r="BJ41" s="35">
        <v>0</v>
      </c>
      <c r="BK41" s="17">
        <f t="shared" si="37"/>
        <v>0</v>
      </c>
      <c r="BL41" s="14"/>
      <c r="BN41" s="35"/>
      <c r="BO41" s="17">
        <f t="shared" si="38"/>
        <v>0</v>
      </c>
      <c r="BP41" s="14"/>
      <c r="BR41" s="35"/>
      <c r="BS41" s="17">
        <f t="shared" si="39"/>
        <v>0</v>
      </c>
      <c r="BT41" s="14"/>
      <c r="BV41" s="35"/>
      <c r="BW41" s="17">
        <f t="shared" si="40"/>
        <v>0</v>
      </c>
      <c r="BX41" s="14"/>
      <c r="BZ41" s="35"/>
      <c r="CA41" s="17">
        <f t="shared" si="41"/>
        <v>0</v>
      </c>
      <c r="CB41" s="14"/>
      <c r="CD41" s="35">
        <v>0</v>
      </c>
      <c r="CE41" s="17">
        <f t="shared" si="45"/>
        <v>0</v>
      </c>
      <c r="CF41" s="79" t="s">
        <v>403</v>
      </c>
      <c r="CH41" s="35"/>
      <c r="CI41" s="17">
        <f t="shared" si="42"/>
        <v>0</v>
      </c>
      <c r="CJ41" s="14"/>
      <c r="CL41" s="35"/>
      <c r="CM41" s="17">
        <f t="shared" si="43"/>
        <v>0</v>
      </c>
      <c r="CN41" s="14"/>
      <c r="CP41" s="35"/>
      <c r="CQ41" s="17">
        <f t="shared" si="44"/>
        <v>0</v>
      </c>
      <c r="CR41" s="14"/>
    </row>
    <row r="42" spans="1:96" ht="22.5" customHeight="1" x14ac:dyDescent="0.2">
      <c r="B42" s="59" t="s">
        <v>371</v>
      </c>
      <c r="D42" s="11">
        <v>0.02</v>
      </c>
      <c r="F42" s="35">
        <v>1.5</v>
      </c>
      <c r="G42" s="17">
        <f t="shared" si="23"/>
        <v>1.5</v>
      </c>
      <c r="H42" s="79" t="s">
        <v>441</v>
      </c>
      <c r="J42" s="35"/>
      <c r="K42" s="17">
        <f t="shared" si="24"/>
        <v>0</v>
      </c>
      <c r="L42" s="14"/>
      <c r="N42" s="35">
        <v>2</v>
      </c>
      <c r="O42" s="17">
        <f t="shared" si="25"/>
        <v>2</v>
      </c>
      <c r="P42" s="14"/>
      <c r="R42" s="35">
        <v>1.5</v>
      </c>
      <c r="S42" s="17">
        <f t="shared" si="26"/>
        <v>1.5</v>
      </c>
      <c r="T42" s="14" t="s">
        <v>118</v>
      </c>
      <c r="V42" s="35">
        <v>2</v>
      </c>
      <c r="W42" s="17">
        <f t="shared" si="27"/>
        <v>2</v>
      </c>
      <c r="X42" s="14" t="s">
        <v>303</v>
      </c>
      <c r="Z42" s="35">
        <v>0</v>
      </c>
      <c r="AA42" s="17">
        <f t="shared" si="28"/>
        <v>0</v>
      </c>
      <c r="AB42" s="14" t="s">
        <v>255</v>
      </c>
      <c r="AD42" s="35">
        <v>1</v>
      </c>
      <c r="AE42" s="17">
        <f t="shared" si="29"/>
        <v>1</v>
      </c>
      <c r="AF42" s="14"/>
      <c r="AH42" s="35">
        <v>2</v>
      </c>
      <c r="AI42" s="17">
        <f t="shared" si="30"/>
        <v>2</v>
      </c>
      <c r="AJ42" s="14" t="s">
        <v>194</v>
      </c>
      <c r="AL42" s="35"/>
      <c r="AM42" s="17">
        <f t="shared" si="31"/>
        <v>0</v>
      </c>
      <c r="AN42" s="14"/>
      <c r="AP42" s="35">
        <v>0</v>
      </c>
      <c r="AQ42" s="17">
        <f t="shared" si="32"/>
        <v>0</v>
      </c>
      <c r="AR42" s="79" t="s">
        <v>413</v>
      </c>
      <c r="AT42" s="35"/>
      <c r="AU42" s="17">
        <f t="shared" si="33"/>
        <v>0</v>
      </c>
      <c r="AV42" s="14"/>
      <c r="AX42" s="35"/>
      <c r="AY42" s="17">
        <f t="shared" si="34"/>
        <v>0</v>
      </c>
      <c r="AZ42" s="14"/>
      <c r="BB42" s="35"/>
      <c r="BC42" s="17">
        <f t="shared" si="35"/>
        <v>0</v>
      </c>
      <c r="BD42" s="14"/>
      <c r="BF42" s="35"/>
      <c r="BG42" s="17">
        <f t="shared" si="36"/>
        <v>0</v>
      </c>
      <c r="BH42" s="14"/>
      <c r="BJ42" s="35"/>
      <c r="BK42" s="17">
        <f t="shared" si="37"/>
        <v>0</v>
      </c>
      <c r="BL42" s="14"/>
      <c r="BN42" s="35"/>
      <c r="BO42" s="17">
        <f t="shared" si="38"/>
        <v>0</v>
      </c>
      <c r="BP42" s="14"/>
      <c r="BR42" s="35"/>
      <c r="BS42" s="17">
        <f t="shared" si="39"/>
        <v>0</v>
      </c>
      <c r="BT42" s="14"/>
      <c r="BV42" s="35"/>
      <c r="BW42" s="17">
        <f t="shared" si="40"/>
        <v>0</v>
      </c>
      <c r="BX42" s="14"/>
      <c r="BZ42" s="35"/>
      <c r="CA42" s="17">
        <f t="shared" si="41"/>
        <v>0</v>
      </c>
      <c r="CB42" s="14"/>
      <c r="CD42" s="35">
        <v>0</v>
      </c>
      <c r="CE42" s="17">
        <f t="shared" si="45"/>
        <v>0</v>
      </c>
      <c r="CF42" s="79" t="s">
        <v>413</v>
      </c>
      <c r="CH42" s="35"/>
      <c r="CI42" s="17">
        <f t="shared" si="42"/>
        <v>0</v>
      </c>
      <c r="CJ42" s="14"/>
      <c r="CL42" s="35"/>
      <c r="CM42" s="17">
        <f t="shared" si="43"/>
        <v>0</v>
      </c>
      <c r="CN42" s="14"/>
      <c r="CP42" s="35"/>
      <c r="CQ42" s="17">
        <f t="shared" si="44"/>
        <v>0</v>
      </c>
      <c r="CR42" s="14"/>
    </row>
    <row r="43" spans="1:96" ht="22.5" customHeight="1" x14ac:dyDescent="0.2">
      <c r="B43" s="59" t="s">
        <v>372</v>
      </c>
      <c r="D43" s="11">
        <v>5.0000000000000001E-3</v>
      </c>
      <c r="F43" s="35">
        <v>2</v>
      </c>
      <c r="G43" s="17">
        <f t="shared" si="23"/>
        <v>0.5</v>
      </c>
      <c r="H43" s="14" t="s">
        <v>384</v>
      </c>
      <c r="J43" s="35"/>
      <c r="K43" s="17">
        <f t="shared" si="24"/>
        <v>0</v>
      </c>
      <c r="L43" s="14"/>
      <c r="N43" s="35">
        <v>0</v>
      </c>
      <c r="O43" s="17">
        <f t="shared" si="25"/>
        <v>0</v>
      </c>
      <c r="P43" s="14"/>
      <c r="R43" s="35">
        <v>1</v>
      </c>
      <c r="S43" s="17">
        <f t="shared" si="26"/>
        <v>0.25</v>
      </c>
      <c r="T43" s="14"/>
      <c r="V43" s="35">
        <v>0</v>
      </c>
      <c r="W43" s="17">
        <f t="shared" si="27"/>
        <v>0</v>
      </c>
      <c r="X43" s="14"/>
      <c r="Z43" s="35">
        <v>0</v>
      </c>
      <c r="AA43" s="17">
        <f t="shared" si="28"/>
        <v>0</v>
      </c>
      <c r="AB43" s="14" t="s">
        <v>257</v>
      </c>
      <c r="AD43" s="35"/>
      <c r="AE43" s="17">
        <f t="shared" si="29"/>
        <v>0</v>
      </c>
      <c r="AF43" s="14"/>
      <c r="AH43" s="35">
        <v>0</v>
      </c>
      <c r="AI43" s="17">
        <f t="shared" si="30"/>
        <v>0</v>
      </c>
      <c r="AJ43" s="14" t="s">
        <v>195</v>
      </c>
      <c r="AL43" s="35"/>
      <c r="AM43" s="17">
        <f t="shared" si="31"/>
        <v>0</v>
      </c>
      <c r="AN43" s="14"/>
      <c r="AP43" s="35">
        <v>1</v>
      </c>
      <c r="AQ43" s="17">
        <f t="shared" si="32"/>
        <v>0.25</v>
      </c>
      <c r="AR43" s="79" t="s">
        <v>423</v>
      </c>
      <c r="AT43" s="35"/>
      <c r="AU43" s="17">
        <f t="shared" si="33"/>
        <v>0</v>
      </c>
      <c r="AV43" s="14"/>
      <c r="AX43" s="35"/>
      <c r="AY43" s="17">
        <f t="shared" si="34"/>
        <v>0</v>
      </c>
      <c r="AZ43" s="14"/>
      <c r="BB43" s="35"/>
      <c r="BC43" s="17">
        <f t="shared" si="35"/>
        <v>0</v>
      </c>
      <c r="BD43" s="14"/>
      <c r="BF43" s="35"/>
      <c r="BG43" s="17">
        <f t="shared" si="36"/>
        <v>0</v>
      </c>
      <c r="BH43" s="14"/>
      <c r="BJ43" s="35"/>
      <c r="BK43" s="17">
        <f t="shared" si="37"/>
        <v>0</v>
      </c>
      <c r="BL43" s="14"/>
      <c r="BN43" s="35"/>
      <c r="BO43" s="17">
        <f t="shared" si="38"/>
        <v>0</v>
      </c>
      <c r="BP43" s="14"/>
      <c r="BR43" s="35"/>
      <c r="BS43" s="17">
        <f t="shared" si="39"/>
        <v>0</v>
      </c>
      <c r="BT43" s="14"/>
      <c r="BV43" s="35"/>
      <c r="BW43" s="17">
        <f t="shared" si="40"/>
        <v>0</v>
      </c>
      <c r="BX43" s="14"/>
      <c r="BZ43" s="35"/>
      <c r="CA43" s="17">
        <f t="shared" si="41"/>
        <v>0</v>
      </c>
      <c r="CB43" s="14"/>
      <c r="CD43" s="35">
        <v>0</v>
      </c>
      <c r="CE43" s="17">
        <f>Weight*CD43*50</f>
        <v>0</v>
      </c>
      <c r="CF43" s="79" t="s">
        <v>404</v>
      </c>
      <c r="CH43" s="35"/>
      <c r="CI43" s="17">
        <f t="shared" si="42"/>
        <v>0</v>
      </c>
      <c r="CJ43" s="14"/>
      <c r="CL43" s="35"/>
      <c r="CM43" s="17">
        <f t="shared" si="43"/>
        <v>0</v>
      </c>
      <c r="CN43" s="14"/>
      <c r="CP43" s="35"/>
      <c r="CQ43" s="17">
        <f t="shared" si="44"/>
        <v>0</v>
      </c>
      <c r="CR43" s="14"/>
    </row>
    <row r="44" spans="1:96" ht="22.5" customHeight="1" x14ac:dyDescent="0.2">
      <c r="B44" s="59" t="s">
        <v>373</v>
      </c>
      <c r="D44" s="11">
        <v>5.0000000000000001E-3</v>
      </c>
      <c r="F44" s="35">
        <v>2</v>
      </c>
      <c r="G44" s="17">
        <f t="shared" si="23"/>
        <v>0.5</v>
      </c>
      <c r="H44" s="79" t="s">
        <v>442</v>
      </c>
      <c r="J44" s="35"/>
      <c r="K44" s="17">
        <f t="shared" si="24"/>
        <v>0</v>
      </c>
      <c r="L44" s="14"/>
      <c r="N44" s="35">
        <v>1</v>
      </c>
      <c r="O44" s="17">
        <f t="shared" si="25"/>
        <v>0.25</v>
      </c>
      <c r="P44" s="14"/>
      <c r="R44" s="35">
        <v>2</v>
      </c>
      <c r="S44" s="17">
        <f t="shared" si="26"/>
        <v>0.5</v>
      </c>
      <c r="T44" s="14"/>
      <c r="V44" s="35">
        <v>0</v>
      </c>
      <c r="W44" s="17">
        <f t="shared" si="27"/>
        <v>0</v>
      </c>
      <c r="X44" s="14"/>
      <c r="Z44" s="35">
        <v>0</v>
      </c>
      <c r="AA44" s="17">
        <f t="shared" si="28"/>
        <v>0</v>
      </c>
      <c r="AB44" s="14" t="s">
        <v>276</v>
      </c>
      <c r="AD44" s="35"/>
      <c r="AE44" s="17">
        <f t="shared" si="29"/>
        <v>0</v>
      </c>
      <c r="AF44" s="14"/>
      <c r="AH44" s="35">
        <v>1</v>
      </c>
      <c r="AI44" s="17">
        <f t="shared" si="30"/>
        <v>0.25</v>
      </c>
      <c r="AJ44" s="14" t="s">
        <v>196</v>
      </c>
      <c r="AL44" s="35"/>
      <c r="AM44" s="17">
        <f t="shared" si="31"/>
        <v>0</v>
      </c>
      <c r="AN44" s="14"/>
      <c r="AP44" s="35"/>
      <c r="AQ44" s="17">
        <f t="shared" si="32"/>
        <v>0</v>
      </c>
      <c r="AR44" s="14"/>
      <c r="AT44" s="35"/>
      <c r="AU44" s="17">
        <f t="shared" si="33"/>
        <v>0</v>
      </c>
      <c r="AV44" s="14"/>
      <c r="AX44" s="35"/>
      <c r="AY44" s="17">
        <f t="shared" si="34"/>
        <v>0</v>
      </c>
      <c r="AZ44" s="14"/>
      <c r="BB44" s="35"/>
      <c r="BC44" s="17">
        <f t="shared" si="35"/>
        <v>0</v>
      </c>
      <c r="BD44" s="14"/>
      <c r="BF44" s="35"/>
      <c r="BG44" s="17">
        <f t="shared" si="36"/>
        <v>0</v>
      </c>
      <c r="BH44" s="14"/>
      <c r="BJ44" s="35"/>
      <c r="BK44" s="17">
        <f t="shared" si="37"/>
        <v>0</v>
      </c>
      <c r="BL44" s="14"/>
      <c r="BN44" s="35"/>
      <c r="BO44" s="17">
        <f t="shared" si="38"/>
        <v>0</v>
      </c>
      <c r="BP44" s="14"/>
      <c r="BR44" s="35"/>
      <c r="BS44" s="17">
        <f t="shared" si="39"/>
        <v>0</v>
      </c>
      <c r="BT44" s="14"/>
      <c r="BV44" s="35"/>
      <c r="BW44" s="17">
        <f t="shared" si="40"/>
        <v>0</v>
      </c>
      <c r="BX44" s="14"/>
      <c r="BZ44" s="35"/>
      <c r="CA44" s="17">
        <f t="shared" si="41"/>
        <v>0</v>
      </c>
      <c r="CB44" s="14"/>
      <c r="CD44" s="35"/>
      <c r="CE44" s="17">
        <f t="shared" si="45"/>
        <v>0</v>
      </c>
      <c r="CF44" s="14"/>
      <c r="CH44" s="35"/>
      <c r="CI44" s="17">
        <f t="shared" si="42"/>
        <v>0</v>
      </c>
      <c r="CJ44" s="14"/>
      <c r="CL44" s="35"/>
      <c r="CM44" s="17">
        <f t="shared" si="43"/>
        <v>0</v>
      </c>
      <c r="CN44" s="14"/>
      <c r="CP44" s="35"/>
      <c r="CQ44" s="17">
        <f t="shared" si="44"/>
        <v>0</v>
      </c>
      <c r="CR44" s="14"/>
    </row>
    <row r="45" spans="1:96" ht="22.5" customHeight="1" x14ac:dyDescent="0.2">
      <c r="B45" s="59" t="s">
        <v>174</v>
      </c>
      <c r="D45" s="11">
        <v>0.02</v>
      </c>
      <c r="F45" s="35">
        <v>1.5</v>
      </c>
      <c r="G45" s="17">
        <f t="shared" si="23"/>
        <v>1.5</v>
      </c>
      <c r="H45" s="14" t="s">
        <v>29</v>
      </c>
      <c r="J45" s="35"/>
      <c r="K45" s="17">
        <f t="shared" si="24"/>
        <v>0</v>
      </c>
      <c r="L45" s="14"/>
      <c r="N45" s="35">
        <v>1</v>
      </c>
      <c r="O45" s="17">
        <f t="shared" si="25"/>
        <v>1</v>
      </c>
      <c r="P45" s="14"/>
      <c r="R45" s="35">
        <v>1</v>
      </c>
      <c r="S45" s="17">
        <f t="shared" si="26"/>
        <v>1</v>
      </c>
      <c r="T45" s="14"/>
      <c r="V45" s="35">
        <v>0</v>
      </c>
      <c r="W45" s="17">
        <f t="shared" si="27"/>
        <v>0</v>
      </c>
      <c r="X45" s="14"/>
      <c r="Z45" s="35">
        <v>1</v>
      </c>
      <c r="AA45" s="17">
        <f t="shared" si="28"/>
        <v>1</v>
      </c>
      <c r="AB45" s="14" t="s">
        <v>256</v>
      </c>
      <c r="AD45" s="35"/>
      <c r="AE45" s="17">
        <f t="shared" si="29"/>
        <v>0</v>
      </c>
      <c r="AF45" s="14"/>
      <c r="AH45" s="35">
        <v>0</v>
      </c>
      <c r="AI45" s="17">
        <f t="shared" si="30"/>
        <v>0</v>
      </c>
      <c r="AJ45" s="14" t="s">
        <v>195</v>
      </c>
      <c r="AL45" s="35"/>
      <c r="AM45" s="17">
        <f t="shared" si="31"/>
        <v>0</v>
      </c>
      <c r="AN45" s="14"/>
      <c r="AP45" s="35"/>
      <c r="AQ45" s="17">
        <f t="shared" si="32"/>
        <v>0</v>
      </c>
      <c r="AR45" s="14"/>
      <c r="AT45" s="35"/>
      <c r="AU45" s="17">
        <f t="shared" si="33"/>
        <v>0</v>
      </c>
      <c r="AV45" s="14"/>
      <c r="AX45" s="35"/>
      <c r="AY45" s="17">
        <f t="shared" si="34"/>
        <v>0</v>
      </c>
      <c r="AZ45" s="14"/>
      <c r="BB45" s="35"/>
      <c r="BC45" s="17">
        <f t="shared" si="35"/>
        <v>0</v>
      </c>
      <c r="BD45" s="14"/>
      <c r="BF45" s="35"/>
      <c r="BG45" s="17">
        <f t="shared" si="36"/>
        <v>0</v>
      </c>
      <c r="BH45" s="14"/>
      <c r="BJ45" s="35"/>
      <c r="BK45" s="17">
        <f t="shared" si="37"/>
        <v>0</v>
      </c>
      <c r="BL45" s="14"/>
      <c r="BN45" s="35"/>
      <c r="BO45" s="17">
        <f t="shared" si="38"/>
        <v>0</v>
      </c>
      <c r="BP45" s="14"/>
      <c r="BR45" s="35"/>
      <c r="BS45" s="17">
        <f t="shared" si="39"/>
        <v>0</v>
      </c>
      <c r="BT45" s="14"/>
      <c r="BV45" s="35"/>
      <c r="BW45" s="17">
        <f t="shared" si="40"/>
        <v>0</v>
      </c>
      <c r="BX45" s="14"/>
      <c r="BZ45" s="35"/>
      <c r="CA45" s="17">
        <f t="shared" si="41"/>
        <v>0</v>
      </c>
      <c r="CB45" s="14"/>
      <c r="CD45" s="35">
        <v>1</v>
      </c>
      <c r="CE45" s="17">
        <f t="shared" si="45"/>
        <v>1</v>
      </c>
      <c r="CF45" s="14"/>
      <c r="CH45" s="35"/>
      <c r="CI45" s="17">
        <f t="shared" si="42"/>
        <v>0</v>
      </c>
      <c r="CJ45" s="14"/>
      <c r="CL45" s="35"/>
      <c r="CM45" s="17">
        <f t="shared" si="43"/>
        <v>0</v>
      </c>
      <c r="CN45" s="14"/>
      <c r="CP45" s="35"/>
      <c r="CQ45" s="17">
        <f t="shared" si="44"/>
        <v>0</v>
      </c>
      <c r="CR45" s="14"/>
    </row>
    <row r="46" spans="1:96" x14ac:dyDescent="0.2">
      <c r="D46" s="11"/>
      <c r="F46" s="34"/>
      <c r="G46" s="17"/>
      <c r="H46" s="16"/>
      <c r="J46" s="34"/>
      <c r="K46" s="17"/>
      <c r="L46" s="16"/>
      <c r="N46" s="34"/>
      <c r="O46" s="17"/>
      <c r="P46" s="16"/>
      <c r="R46" s="34"/>
      <c r="S46" s="17"/>
      <c r="T46" s="16"/>
      <c r="V46" s="34"/>
      <c r="W46" s="17"/>
      <c r="X46" s="16"/>
      <c r="Z46" s="34"/>
      <c r="AA46" s="17"/>
      <c r="AB46" s="16"/>
      <c r="AD46" s="34"/>
      <c r="AE46" s="17"/>
      <c r="AF46" s="16"/>
      <c r="AH46" s="34"/>
      <c r="AI46" s="17"/>
      <c r="AJ46" s="16"/>
      <c r="AL46" s="34"/>
      <c r="AM46" s="17"/>
      <c r="AN46" s="16"/>
      <c r="AP46" s="34"/>
      <c r="AQ46" s="17"/>
      <c r="AR46" s="16"/>
      <c r="AT46" s="34"/>
      <c r="AU46" s="17"/>
      <c r="AV46" s="16"/>
      <c r="AX46" s="34"/>
      <c r="AY46" s="17"/>
      <c r="AZ46" s="16"/>
      <c r="BB46" s="34"/>
      <c r="BC46" s="17"/>
      <c r="BD46" s="16"/>
      <c r="BF46" s="34"/>
      <c r="BG46" s="17"/>
      <c r="BH46" s="16"/>
      <c r="BJ46" s="34"/>
      <c r="BK46" s="17"/>
      <c r="BL46" s="16"/>
      <c r="BN46" s="34"/>
      <c r="BO46" s="17"/>
      <c r="BP46" s="16"/>
      <c r="BR46" s="34"/>
      <c r="BS46" s="17"/>
      <c r="BT46" s="16"/>
      <c r="BV46" s="34"/>
      <c r="BW46" s="17"/>
      <c r="BX46" s="16"/>
      <c r="BZ46" s="34"/>
      <c r="CA46" s="17"/>
      <c r="CB46" s="16"/>
      <c r="CD46" s="34"/>
      <c r="CE46" s="17"/>
      <c r="CF46" s="16"/>
      <c r="CH46" s="34"/>
      <c r="CI46" s="17"/>
      <c r="CJ46" s="16"/>
      <c r="CL46" s="34"/>
      <c r="CM46" s="17"/>
      <c r="CN46" s="16"/>
      <c r="CP46" s="34"/>
      <c r="CQ46" s="17"/>
      <c r="CR46" s="16"/>
    </row>
    <row r="47" spans="1:96" x14ac:dyDescent="0.2">
      <c r="A47" s="1" t="s">
        <v>167</v>
      </c>
      <c r="D47" s="10">
        <f>SUM(D48:D52)</f>
        <v>6.5000000000000002E-2</v>
      </c>
      <c r="F47" s="34"/>
      <c r="G47" s="17"/>
      <c r="H47" s="16"/>
      <c r="J47" s="34"/>
      <c r="K47" s="17"/>
      <c r="L47" s="16"/>
      <c r="N47" s="34"/>
      <c r="O47" s="17"/>
      <c r="P47" s="16"/>
      <c r="R47" s="34"/>
      <c r="S47" s="17"/>
      <c r="T47" s="16"/>
      <c r="V47" s="34"/>
      <c r="W47" s="17"/>
      <c r="X47" s="16"/>
      <c r="Z47" s="34"/>
      <c r="AA47" s="17"/>
      <c r="AB47" s="16"/>
      <c r="AD47" s="34"/>
      <c r="AE47" s="17"/>
      <c r="AF47" s="16"/>
      <c r="AH47" s="34"/>
      <c r="AI47" s="17"/>
      <c r="AJ47" s="16"/>
      <c r="AL47" s="34"/>
      <c r="AM47" s="17"/>
      <c r="AN47" s="16"/>
      <c r="AP47" s="34"/>
      <c r="AQ47" s="17"/>
      <c r="AR47" s="16"/>
      <c r="AT47" s="34"/>
      <c r="AU47" s="17"/>
      <c r="AV47" s="16"/>
      <c r="AX47" s="34"/>
      <c r="AY47" s="17"/>
      <c r="AZ47" s="16"/>
      <c r="BB47" s="34"/>
      <c r="BC47" s="17"/>
      <c r="BD47" s="16"/>
      <c r="BF47" s="34"/>
      <c r="BG47" s="17"/>
      <c r="BH47" s="16"/>
      <c r="BJ47" s="34"/>
      <c r="BK47" s="17"/>
      <c r="BL47" s="16"/>
      <c r="BN47" s="34"/>
      <c r="BO47" s="17"/>
      <c r="BP47" s="16"/>
      <c r="BR47" s="34"/>
      <c r="BS47" s="17"/>
      <c r="BT47" s="16"/>
      <c r="BV47" s="34"/>
      <c r="BW47" s="17"/>
      <c r="BX47" s="16"/>
      <c r="BZ47" s="34"/>
      <c r="CA47" s="17"/>
      <c r="CB47" s="16"/>
      <c r="CD47" s="34"/>
      <c r="CE47" s="17"/>
      <c r="CF47" s="16"/>
      <c r="CH47" s="34"/>
      <c r="CI47" s="17"/>
      <c r="CJ47" s="16"/>
      <c r="CL47" s="34"/>
      <c r="CM47" s="17"/>
      <c r="CN47" s="16"/>
      <c r="CP47" s="34"/>
      <c r="CQ47" s="17"/>
      <c r="CR47" s="16"/>
    </row>
    <row r="48" spans="1:96" ht="22.5" customHeight="1" x14ac:dyDescent="0.2">
      <c r="B48" s="59" t="s">
        <v>143</v>
      </c>
      <c r="D48" s="11">
        <v>0.04</v>
      </c>
      <c r="F48" s="35">
        <v>2</v>
      </c>
      <c r="G48" s="17">
        <f>Weight*F48*50</f>
        <v>4</v>
      </c>
      <c r="H48" s="14" t="s">
        <v>30</v>
      </c>
      <c r="J48" s="35"/>
      <c r="K48" s="17">
        <f>Weight*J48*50</f>
        <v>0</v>
      </c>
      <c r="L48" s="14"/>
      <c r="N48" s="35">
        <v>2</v>
      </c>
      <c r="O48" s="17">
        <f>Weight*N48*50</f>
        <v>4</v>
      </c>
      <c r="P48" s="14" t="s">
        <v>341</v>
      </c>
      <c r="R48" s="35">
        <v>2</v>
      </c>
      <c r="S48" s="17">
        <f>Weight*R48*50</f>
        <v>4</v>
      </c>
      <c r="T48" s="14" t="s">
        <v>100</v>
      </c>
      <c r="V48" s="35">
        <v>2</v>
      </c>
      <c r="W48" s="17">
        <f>Weight*V48*50</f>
        <v>4</v>
      </c>
      <c r="X48" s="14"/>
      <c r="Z48" s="35">
        <v>0</v>
      </c>
      <c r="AA48" s="17">
        <f>Weight*Z48*50</f>
        <v>0</v>
      </c>
      <c r="AB48" s="14" t="s">
        <v>258</v>
      </c>
      <c r="AD48" s="35">
        <v>2</v>
      </c>
      <c r="AE48" s="17">
        <f>Weight*AD48*50</f>
        <v>4</v>
      </c>
      <c r="AF48" s="14"/>
      <c r="AH48" s="35">
        <v>0</v>
      </c>
      <c r="AI48" s="17">
        <f>Weight*AH48*50</f>
        <v>0</v>
      </c>
      <c r="AJ48" s="14" t="s">
        <v>185</v>
      </c>
      <c r="AL48" s="35"/>
      <c r="AM48" s="17">
        <f>Weight*AL48*50</f>
        <v>0</v>
      </c>
      <c r="AN48" s="14"/>
      <c r="AP48" s="35"/>
      <c r="AQ48" s="17">
        <f>Weight*AP48*50</f>
        <v>0</v>
      </c>
      <c r="AR48" s="14"/>
      <c r="AT48" s="35"/>
      <c r="AU48" s="17">
        <f>Weight*AT48*50</f>
        <v>0</v>
      </c>
      <c r="AV48" s="14"/>
      <c r="AX48" s="35"/>
      <c r="AY48" s="17">
        <f>Weight*AX48*50</f>
        <v>0</v>
      </c>
      <c r="AZ48" s="14"/>
      <c r="BB48" s="35"/>
      <c r="BC48" s="17">
        <f>Weight*BB48*50</f>
        <v>0</v>
      </c>
      <c r="BD48" s="14"/>
      <c r="BF48" s="35"/>
      <c r="BG48" s="17">
        <f>Weight*BF48*50</f>
        <v>0</v>
      </c>
      <c r="BH48" s="14"/>
      <c r="BJ48" s="35"/>
      <c r="BK48" s="17">
        <f>Weight*BJ48*50</f>
        <v>0</v>
      </c>
      <c r="BL48" s="14"/>
      <c r="BN48" s="35"/>
      <c r="BO48" s="17">
        <f>Weight*BN48*50</f>
        <v>0</v>
      </c>
      <c r="BP48" s="14"/>
      <c r="BR48" s="35"/>
      <c r="BS48" s="17">
        <f>Weight*BR48*50</f>
        <v>0</v>
      </c>
      <c r="BT48" s="14"/>
      <c r="BV48" s="35"/>
      <c r="BW48" s="17">
        <f>Weight*BV48*50</f>
        <v>0</v>
      </c>
      <c r="BX48" s="14"/>
      <c r="BZ48" s="35"/>
      <c r="CA48" s="17">
        <f>Weight*BZ48*50</f>
        <v>0</v>
      </c>
      <c r="CB48" s="14"/>
      <c r="CD48" s="35"/>
      <c r="CE48" s="17">
        <f>Weight*CD48*50</f>
        <v>0</v>
      </c>
      <c r="CF48" s="14"/>
      <c r="CH48" s="35"/>
      <c r="CI48" s="17">
        <f>Weight*CH48*50</f>
        <v>0</v>
      </c>
      <c r="CJ48" s="14"/>
      <c r="CL48" s="35"/>
      <c r="CM48" s="17">
        <f>Weight*CL48*50</f>
        <v>0</v>
      </c>
      <c r="CN48" s="14"/>
      <c r="CP48" s="35"/>
      <c r="CQ48" s="17">
        <f>Weight*CP48*50</f>
        <v>0</v>
      </c>
      <c r="CR48" s="14"/>
    </row>
    <row r="49" spans="1:96" ht="22.5" customHeight="1" x14ac:dyDescent="0.2">
      <c r="B49" s="59" t="s">
        <v>211</v>
      </c>
      <c r="D49" s="11">
        <v>2.5000000000000001E-3</v>
      </c>
      <c r="F49" s="35">
        <v>2</v>
      </c>
      <c r="G49" s="17">
        <f>Weight*F49*50</f>
        <v>0.25</v>
      </c>
      <c r="H49" s="79" t="s">
        <v>443</v>
      </c>
      <c r="J49" s="35"/>
      <c r="K49" s="17">
        <f>Weight*J49*50</f>
        <v>0</v>
      </c>
      <c r="L49" s="14"/>
      <c r="N49" s="35">
        <v>1</v>
      </c>
      <c r="O49" s="17">
        <f>Weight*N49*50</f>
        <v>0.125</v>
      </c>
      <c r="P49" s="14" t="s">
        <v>329</v>
      </c>
      <c r="R49" s="35">
        <v>2</v>
      </c>
      <c r="S49" s="17">
        <f>Weight*R49*50</f>
        <v>0.25</v>
      </c>
      <c r="T49" s="14"/>
      <c r="V49" s="35">
        <v>0</v>
      </c>
      <c r="W49" s="17">
        <f>Weight*V49*50</f>
        <v>0</v>
      </c>
      <c r="X49" s="14"/>
      <c r="Z49" s="35">
        <v>1</v>
      </c>
      <c r="AA49" s="17">
        <f>Weight*Z49*50</f>
        <v>0.125</v>
      </c>
      <c r="AB49" s="14" t="s">
        <v>277</v>
      </c>
      <c r="AD49" s="35"/>
      <c r="AE49" s="17">
        <f>Weight*AD49*50</f>
        <v>0</v>
      </c>
      <c r="AF49" s="14"/>
      <c r="AH49" s="35">
        <v>2</v>
      </c>
      <c r="AI49" s="17">
        <f>Weight*AH49*50</f>
        <v>0.25</v>
      </c>
      <c r="AJ49" s="14" t="s">
        <v>197</v>
      </c>
      <c r="AL49" s="35"/>
      <c r="AM49" s="17">
        <f>Weight*AL49*50</f>
        <v>0</v>
      </c>
      <c r="AN49" s="14"/>
      <c r="AP49" s="35"/>
      <c r="AQ49" s="17">
        <f>Weight*AP49*50</f>
        <v>0</v>
      </c>
      <c r="AR49" s="14"/>
      <c r="AT49" s="35"/>
      <c r="AU49" s="17">
        <f>Weight*AT49*50</f>
        <v>0</v>
      </c>
      <c r="AV49" s="14"/>
      <c r="AX49" s="35"/>
      <c r="AY49" s="17">
        <f>Weight*AX49*50</f>
        <v>0</v>
      </c>
      <c r="AZ49" s="14"/>
      <c r="BB49" s="35"/>
      <c r="BC49" s="17">
        <f>Weight*BB49*50</f>
        <v>0</v>
      </c>
      <c r="BD49" s="14"/>
      <c r="BF49" s="35"/>
      <c r="BG49" s="17">
        <f>Weight*BF49*50</f>
        <v>0</v>
      </c>
      <c r="BH49" s="14"/>
      <c r="BJ49" s="35"/>
      <c r="BK49" s="17">
        <f>Weight*BJ49*50</f>
        <v>0</v>
      </c>
      <c r="BL49" s="14"/>
      <c r="BN49" s="35"/>
      <c r="BO49" s="17">
        <f>Weight*BN49*50</f>
        <v>0</v>
      </c>
      <c r="BP49" s="14"/>
      <c r="BR49" s="35"/>
      <c r="BS49" s="17">
        <f>Weight*BR49*50</f>
        <v>0</v>
      </c>
      <c r="BT49" s="14"/>
      <c r="BV49" s="35"/>
      <c r="BW49" s="17">
        <f>Weight*BV49*50</f>
        <v>0</v>
      </c>
      <c r="BX49" s="14"/>
      <c r="BZ49" s="35"/>
      <c r="CA49" s="17">
        <f>Weight*BZ49*50</f>
        <v>0</v>
      </c>
      <c r="CB49" s="14"/>
      <c r="CD49" s="35">
        <v>0</v>
      </c>
      <c r="CE49" s="17">
        <f>Weight*CD49*50</f>
        <v>0</v>
      </c>
      <c r="CF49" s="14"/>
      <c r="CH49" s="35"/>
      <c r="CI49" s="17">
        <f>Weight*CH49*50</f>
        <v>0</v>
      </c>
      <c r="CJ49" s="14"/>
      <c r="CL49" s="35"/>
      <c r="CM49" s="17">
        <f>Weight*CL49*50</f>
        <v>0</v>
      </c>
      <c r="CN49" s="14"/>
      <c r="CP49" s="35"/>
      <c r="CQ49" s="17">
        <f>Weight*CP49*50</f>
        <v>0</v>
      </c>
      <c r="CR49" s="14"/>
    </row>
    <row r="50" spans="1:96" ht="22.5" customHeight="1" x14ac:dyDescent="0.2">
      <c r="B50" s="59" t="s">
        <v>175</v>
      </c>
      <c r="D50" s="11">
        <v>2.5000000000000001E-3</v>
      </c>
      <c r="F50" s="35">
        <v>2</v>
      </c>
      <c r="G50" s="17">
        <f>Weight*F50*50</f>
        <v>0.25</v>
      </c>
      <c r="H50" s="14" t="s">
        <v>385</v>
      </c>
      <c r="J50" s="35"/>
      <c r="K50" s="17">
        <f>Weight*J50*50</f>
        <v>0</v>
      </c>
      <c r="L50" s="14"/>
      <c r="N50" s="35">
        <v>1</v>
      </c>
      <c r="O50" s="17">
        <f>Weight*N50*50</f>
        <v>0.125</v>
      </c>
      <c r="P50" s="14" t="s">
        <v>340</v>
      </c>
      <c r="R50" s="35">
        <v>1</v>
      </c>
      <c r="S50" s="17">
        <f>Weight*R50*50</f>
        <v>0.125</v>
      </c>
      <c r="T50" s="14" t="s">
        <v>101</v>
      </c>
      <c r="V50" s="35">
        <v>2</v>
      </c>
      <c r="W50" s="17">
        <f>Weight*V50*50</f>
        <v>0.25</v>
      </c>
      <c r="X50" s="14" t="s">
        <v>304</v>
      </c>
      <c r="Z50" s="35"/>
      <c r="AA50" s="17">
        <f>Weight*Z50*50</f>
        <v>0</v>
      </c>
      <c r="AB50" s="14"/>
      <c r="AD50" s="35">
        <v>1</v>
      </c>
      <c r="AE50" s="17">
        <f>Weight*AD50*50</f>
        <v>0.125</v>
      </c>
      <c r="AF50" s="14"/>
      <c r="AH50" s="35">
        <v>1</v>
      </c>
      <c r="AI50" s="17">
        <f>Weight*AH50*50</f>
        <v>0.125</v>
      </c>
      <c r="AJ50" s="14" t="s">
        <v>198</v>
      </c>
      <c r="AL50" s="35"/>
      <c r="AM50" s="17">
        <f>Weight*AL50*50</f>
        <v>0</v>
      </c>
      <c r="AN50" s="14"/>
      <c r="AP50" s="35"/>
      <c r="AQ50" s="17">
        <f>Weight*AP50*50</f>
        <v>0</v>
      </c>
      <c r="AR50" s="14"/>
      <c r="AT50" s="35"/>
      <c r="AU50" s="17">
        <f>Weight*AT50*50</f>
        <v>0</v>
      </c>
      <c r="AV50" s="14"/>
      <c r="AX50" s="35"/>
      <c r="AY50" s="17">
        <f>Weight*AX50*50</f>
        <v>0</v>
      </c>
      <c r="AZ50" s="14"/>
      <c r="BB50" s="35"/>
      <c r="BC50" s="17">
        <f>Weight*BB50*50</f>
        <v>0</v>
      </c>
      <c r="BD50" s="14"/>
      <c r="BF50" s="35"/>
      <c r="BG50" s="17">
        <f>Weight*BF50*50</f>
        <v>0</v>
      </c>
      <c r="BH50" s="14"/>
      <c r="BJ50" s="35"/>
      <c r="BK50" s="17">
        <f>Weight*BJ50*50</f>
        <v>0</v>
      </c>
      <c r="BL50" s="14"/>
      <c r="BN50" s="35"/>
      <c r="BO50" s="17">
        <f>Weight*BN50*50</f>
        <v>0</v>
      </c>
      <c r="BP50" s="14"/>
      <c r="BR50" s="35"/>
      <c r="BS50" s="17">
        <f>Weight*BR50*50</f>
        <v>0</v>
      </c>
      <c r="BT50" s="14"/>
      <c r="BV50" s="35"/>
      <c r="BW50" s="17">
        <f>Weight*BV50*50</f>
        <v>0</v>
      </c>
      <c r="BX50" s="14"/>
      <c r="BZ50" s="35"/>
      <c r="CA50" s="17">
        <f>Weight*BZ50*50</f>
        <v>0</v>
      </c>
      <c r="CB50" s="14"/>
      <c r="CD50" s="35"/>
      <c r="CE50" s="17">
        <f>Weight*CD50*50</f>
        <v>0</v>
      </c>
      <c r="CF50" s="14"/>
      <c r="CH50" s="35"/>
      <c r="CI50" s="17">
        <f>Weight*CH50*50</f>
        <v>0</v>
      </c>
      <c r="CJ50" s="14"/>
      <c r="CL50" s="35"/>
      <c r="CM50" s="17">
        <f>Weight*CL50*50</f>
        <v>0</v>
      </c>
      <c r="CN50" s="14"/>
      <c r="CP50" s="35"/>
      <c r="CQ50" s="17">
        <f>Weight*CP50*50</f>
        <v>0</v>
      </c>
      <c r="CR50" s="14"/>
    </row>
    <row r="51" spans="1:96" ht="22.5" customHeight="1" x14ac:dyDescent="0.2">
      <c r="B51" s="59" t="s">
        <v>31</v>
      </c>
      <c r="D51" s="11">
        <v>0.02</v>
      </c>
      <c r="F51" s="35">
        <v>1.5</v>
      </c>
      <c r="G51" s="17">
        <f>Weight*F51*50</f>
        <v>1.5</v>
      </c>
      <c r="H51" s="79" t="s">
        <v>444</v>
      </c>
      <c r="J51" s="35"/>
      <c r="K51" s="17">
        <f>Weight*J51*50</f>
        <v>0</v>
      </c>
      <c r="L51" s="14"/>
      <c r="N51" s="35">
        <v>1</v>
      </c>
      <c r="O51" s="17">
        <f>Weight*N51*50</f>
        <v>1</v>
      </c>
      <c r="P51" s="14"/>
      <c r="R51" s="35">
        <v>1</v>
      </c>
      <c r="S51" s="17">
        <f>Weight*R51*50</f>
        <v>1</v>
      </c>
      <c r="T51" s="14" t="s">
        <v>102</v>
      </c>
      <c r="V51" s="35">
        <v>1</v>
      </c>
      <c r="W51" s="17">
        <f>Weight*V51*50</f>
        <v>1</v>
      </c>
      <c r="X51" s="14" t="s">
        <v>305</v>
      </c>
      <c r="Z51" s="35">
        <v>1</v>
      </c>
      <c r="AA51" s="17">
        <f>Weight*Z51*50</f>
        <v>1</v>
      </c>
      <c r="AB51" s="14" t="s">
        <v>259</v>
      </c>
      <c r="AD51" s="35"/>
      <c r="AE51" s="17">
        <f>Weight*AD51*50</f>
        <v>0</v>
      </c>
      <c r="AF51" s="14"/>
      <c r="AH51" s="35">
        <v>2</v>
      </c>
      <c r="AI51" s="17">
        <f>Weight*AH51*50</f>
        <v>2</v>
      </c>
      <c r="AJ51" s="14" t="s">
        <v>199</v>
      </c>
      <c r="AL51" s="35"/>
      <c r="AM51" s="17">
        <f>Weight*AL51*50</f>
        <v>0</v>
      </c>
      <c r="AN51" s="14"/>
      <c r="AP51" s="35"/>
      <c r="AQ51" s="17">
        <f>Weight*AP51*50</f>
        <v>0</v>
      </c>
      <c r="AR51" s="14"/>
      <c r="AT51" s="35"/>
      <c r="AU51" s="17">
        <f>Weight*AT51*50</f>
        <v>0</v>
      </c>
      <c r="AV51" s="14"/>
      <c r="AX51" s="35"/>
      <c r="AY51" s="17">
        <f>Weight*AX51*50</f>
        <v>0</v>
      </c>
      <c r="AZ51" s="14"/>
      <c r="BB51" s="35"/>
      <c r="BC51" s="17">
        <f>Weight*BB51*50</f>
        <v>0</v>
      </c>
      <c r="BD51" s="14"/>
      <c r="BF51" s="35"/>
      <c r="BG51" s="17">
        <f>Weight*BF51*50</f>
        <v>0</v>
      </c>
      <c r="BH51" s="14"/>
      <c r="BJ51" s="35"/>
      <c r="BK51" s="17">
        <f>Weight*BJ51*50</f>
        <v>0</v>
      </c>
      <c r="BL51" s="14"/>
      <c r="BN51" s="35"/>
      <c r="BO51" s="17">
        <f>Weight*BN51*50</f>
        <v>0</v>
      </c>
      <c r="BP51" s="14"/>
      <c r="BR51" s="35"/>
      <c r="BS51" s="17">
        <f>Weight*BR51*50</f>
        <v>0</v>
      </c>
      <c r="BT51" s="14"/>
      <c r="BV51" s="35"/>
      <c r="BW51" s="17">
        <f>Weight*BV51*50</f>
        <v>0</v>
      </c>
      <c r="BX51" s="14"/>
      <c r="BZ51" s="35"/>
      <c r="CA51" s="17">
        <f>Weight*BZ51*50</f>
        <v>0</v>
      </c>
      <c r="CB51" s="14"/>
      <c r="CD51" s="35">
        <v>0</v>
      </c>
      <c r="CE51" s="17">
        <f>Weight*CD51*50</f>
        <v>0</v>
      </c>
      <c r="CF51" s="79" t="s">
        <v>405</v>
      </c>
      <c r="CH51" s="35"/>
      <c r="CI51" s="17">
        <f>Weight*CH51*50</f>
        <v>0</v>
      </c>
      <c r="CJ51" s="14"/>
      <c r="CL51" s="35"/>
      <c r="CM51" s="17">
        <f>Weight*CL51*50</f>
        <v>0</v>
      </c>
      <c r="CN51" s="14"/>
      <c r="CP51" s="35"/>
      <c r="CQ51" s="17">
        <f>Weight*CP51*50</f>
        <v>0</v>
      </c>
      <c r="CR51" s="14"/>
    </row>
    <row r="52" spans="1:96" x14ac:dyDescent="0.2">
      <c r="D52" s="11"/>
      <c r="F52" s="34"/>
      <c r="G52" s="17"/>
      <c r="H52" s="16"/>
      <c r="J52" s="34"/>
      <c r="K52" s="17"/>
      <c r="L52" s="16"/>
      <c r="N52" s="34"/>
      <c r="O52" s="17"/>
      <c r="P52" s="16"/>
      <c r="R52" s="34"/>
      <c r="S52" s="17"/>
      <c r="T52" s="16"/>
      <c r="V52" s="34"/>
      <c r="W52" s="17"/>
      <c r="X52" s="16"/>
      <c r="Z52" s="34"/>
      <c r="AA52" s="17"/>
      <c r="AB52" s="16"/>
      <c r="AD52" s="34"/>
      <c r="AE52" s="17"/>
      <c r="AF52" s="16"/>
      <c r="AH52" s="34"/>
      <c r="AI52" s="17"/>
      <c r="AJ52" s="16"/>
      <c r="AL52" s="34"/>
      <c r="AM52" s="17"/>
      <c r="AN52" s="16"/>
      <c r="AP52" s="34"/>
      <c r="AQ52" s="17"/>
      <c r="AR52" s="16"/>
      <c r="AT52" s="34"/>
      <c r="AU52" s="17"/>
      <c r="AV52" s="16"/>
      <c r="AX52" s="34"/>
      <c r="AY52" s="17"/>
      <c r="AZ52" s="16"/>
      <c r="BB52" s="34"/>
      <c r="BC52" s="17"/>
      <c r="BD52" s="16"/>
      <c r="BF52" s="34"/>
      <c r="BG52" s="17"/>
      <c r="BH52" s="16"/>
      <c r="BJ52" s="34"/>
      <c r="BK52" s="17"/>
      <c r="BL52" s="16"/>
      <c r="BN52" s="34"/>
      <c r="BO52" s="17"/>
      <c r="BP52" s="16"/>
      <c r="BR52" s="34"/>
      <c r="BS52" s="17"/>
      <c r="BT52" s="16"/>
      <c r="BV52" s="34"/>
      <c r="BW52" s="17"/>
      <c r="BX52" s="16"/>
      <c r="BZ52" s="34"/>
      <c r="CA52" s="17"/>
      <c r="CB52" s="16"/>
      <c r="CD52" s="34"/>
      <c r="CE52" s="17"/>
      <c r="CF52" s="16"/>
      <c r="CH52" s="34"/>
      <c r="CI52" s="17"/>
      <c r="CJ52" s="16"/>
      <c r="CL52" s="34"/>
      <c r="CM52" s="17"/>
      <c r="CN52" s="16"/>
      <c r="CP52" s="34"/>
      <c r="CQ52" s="17"/>
      <c r="CR52" s="16"/>
    </row>
    <row r="53" spans="1:96" x14ac:dyDescent="0.2">
      <c r="A53" s="1" t="s">
        <v>168</v>
      </c>
      <c r="D53" s="10">
        <f>SUM(D54:D57)</f>
        <v>6.5000000000000002E-2</v>
      </c>
      <c r="F53" s="34"/>
      <c r="G53" s="17"/>
      <c r="H53" s="16"/>
      <c r="J53" s="34"/>
      <c r="K53" s="17"/>
      <c r="L53" s="16"/>
      <c r="N53" s="34"/>
      <c r="O53" s="17"/>
      <c r="P53" s="16"/>
      <c r="R53" s="34"/>
      <c r="S53" s="17"/>
      <c r="T53" s="16"/>
      <c r="V53" s="34"/>
      <c r="W53" s="17"/>
      <c r="X53" s="16"/>
      <c r="Z53" s="34"/>
      <c r="AA53" s="17"/>
      <c r="AB53" s="16"/>
      <c r="AD53" s="34"/>
      <c r="AE53" s="17"/>
      <c r="AF53" s="16"/>
      <c r="AH53" s="34"/>
      <c r="AI53" s="17"/>
      <c r="AJ53" s="16"/>
      <c r="AL53" s="34"/>
      <c r="AM53" s="17"/>
      <c r="AN53" s="16"/>
      <c r="AP53" s="34"/>
      <c r="AQ53" s="17"/>
      <c r="AR53" s="16"/>
      <c r="AT53" s="34"/>
      <c r="AU53" s="17"/>
      <c r="AV53" s="16"/>
      <c r="AX53" s="34"/>
      <c r="AY53" s="17"/>
      <c r="AZ53" s="16"/>
      <c r="BB53" s="34"/>
      <c r="BC53" s="17"/>
      <c r="BD53" s="16"/>
      <c r="BF53" s="34"/>
      <c r="BG53" s="17"/>
      <c r="BH53" s="16"/>
      <c r="BJ53" s="34"/>
      <c r="BK53" s="17"/>
      <c r="BL53" s="16"/>
      <c r="BN53" s="34"/>
      <c r="BO53" s="17"/>
      <c r="BP53" s="16"/>
      <c r="BR53" s="34"/>
      <c r="BS53" s="17"/>
      <c r="BT53" s="16"/>
      <c r="BV53" s="34"/>
      <c r="BW53" s="17"/>
      <c r="BX53" s="16"/>
      <c r="BZ53" s="34"/>
      <c r="CA53" s="17"/>
      <c r="CB53" s="16"/>
      <c r="CD53" s="34"/>
      <c r="CE53" s="17"/>
      <c r="CF53" s="16"/>
      <c r="CH53" s="34"/>
      <c r="CI53" s="17"/>
      <c r="CJ53" s="16"/>
      <c r="CL53" s="34"/>
      <c r="CM53" s="17"/>
      <c r="CN53" s="16"/>
      <c r="CP53" s="34"/>
      <c r="CQ53" s="17"/>
      <c r="CR53" s="16"/>
    </row>
    <row r="54" spans="1:96" ht="22.5" customHeight="1" x14ac:dyDescent="0.2">
      <c r="B54" s="59" t="s">
        <v>136</v>
      </c>
      <c r="D54" s="11">
        <v>0.03</v>
      </c>
      <c r="F54" s="35">
        <v>2</v>
      </c>
      <c r="G54" s="17">
        <f>Weight*F54*50</f>
        <v>3</v>
      </c>
      <c r="H54" s="14" t="s">
        <v>291</v>
      </c>
      <c r="J54" s="35"/>
      <c r="K54" s="17">
        <f>Weight*J54*50</f>
        <v>0</v>
      </c>
      <c r="L54" s="14"/>
      <c r="N54" s="35">
        <v>2</v>
      </c>
      <c r="O54" s="17">
        <f>Weight*N54*50</f>
        <v>3</v>
      </c>
      <c r="P54" s="14"/>
      <c r="R54" s="35">
        <v>1</v>
      </c>
      <c r="S54" s="17">
        <f>Weight*R54*50</f>
        <v>1.5</v>
      </c>
      <c r="T54" s="14" t="s">
        <v>103</v>
      </c>
      <c r="V54" s="35">
        <v>2</v>
      </c>
      <c r="W54" s="17">
        <f>Weight*V54*50</f>
        <v>3</v>
      </c>
      <c r="X54" s="14"/>
      <c r="Z54" s="35">
        <v>2</v>
      </c>
      <c r="AA54" s="17">
        <f>Weight*Z54*50</f>
        <v>3</v>
      </c>
      <c r="AB54" s="14"/>
      <c r="AD54" s="35"/>
      <c r="AE54" s="17">
        <f>Weight*AD54*50</f>
        <v>0</v>
      </c>
      <c r="AF54" s="14"/>
      <c r="AH54" s="35">
        <v>2</v>
      </c>
      <c r="AI54" s="17">
        <f>Weight*AH54*50</f>
        <v>3</v>
      </c>
      <c r="AJ54" s="14" t="s">
        <v>200</v>
      </c>
      <c r="AL54" s="35"/>
      <c r="AM54" s="17">
        <f>Weight*AL54*50</f>
        <v>0</v>
      </c>
      <c r="AN54" s="14"/>
      <c r="AP54" s="35"/>
      <c r="AQ54" s="17">
        <f>Weight*AP54*50</f>
        <v>0</v>
      </c>
      <c r="AR54" s="14"/>
      <c r="AT54" s="35"/>
      <c r="AU54" s="17">
        <f>Weight*AT54*50</f>
        <v>0</v>
      </c>
      <c r="AV54" s="14"/>
      <c r="AX54" s="35"/>
      <c r="AY54" s="17">
        <f>Weight*AX54*50</f>
        <v>0</v>
      </c>
      <c r="AZ54" s="14"/>
      <c r="BB54" s="35"/>
      <c r="BC54" s="17">
        <f>Weight*BB54*50</f>
        <v>0</v>
      </c>
      <c r="BD54" s="14"/>
      <c r="BF54" s="35"/>
      <c r="BG54" s="17">
        <f>Weight*BF54*50</f>
        <v>0</v>
      </c>
      <c r="BH54" s="14"/>
      <c r="BJ54" s="35"/>
      <c r="BK54" s="17">
        <f>Weight*BJ54*50</f>
        <v>0</v>
      </c>
      <c r="BL54" s="14"/>
      <c r="BN54" s="35"/>
      <c r="BO54" s="17">
        <f>Weight*BN54*50</f>
        <v>0</v>
      </c>
      <c r="BP54" s="14"/>
      <c r="BR54" s="35"/>
      <c r="BS54" s="17">
        <f>Weight*BR54*50</f>
        <v>0</v>
      </c>
      <c r="BT54" s="14"/>
      <c r="BV54" s="35"/>
      <c r="BW54" s="17">
        <f>Weight*BV54*50</f>
        <v>0</v>
      </c>
      <c r="BX54" s="14"/>
      <c r="BZ54" s="35"/>
      <c r="CA54" s="17">
        <f>Weight*BZ54*50</f>
        <v>0</v>
      </c>
      <c r="CB54" s="14"/>
      <c r="CD54" s="35"/>
      <c r="CE54" s="17">
        <f>Weight*CD54*50</f>
        <v>0</v>
      </c>
      <c r="CF54" s="14"/>
      <c r="CH54" s="35"/>
      <c r="CI54" s="17">
        <f>Weight*CH54*50</f>
        <v>0</v>
      </c>
      <c r="CJ54" s="14"/>
      <c r="CL54" s="35"/>
      <c r="CM54" s="17">
        <f>Weight*CL54*50</f>
        <v>0</v>
      </c>
      <c r="CN54" s="14"/>
      <c r="CP54" s="35"/>
      <c r="CQ54" s="17">
        <f>Weight*CP54*50</f>
        <v>0</v>
      </c>
      <c r="CR54" s="14"/>
    </row>
    <row r="55" spans="1:96" ht="22.5" customHeight="1" x14ac:dyDescent="0.2">
      <c r="B55" s="59" t="s">
        <v>32</v>
      </c>
      <c r="D55" s="11">
        <v>0.03</v>
      </c>
      <c r="F55" s="35">
        <v>0</v>
      </c>
      <c r="G55" s="17">
        <f>Weight*F55*50</f>
        <v>0</v>
      </c>
      <c r="H55" s="14" t="s">
        <v>358</v>
      </c>
      <c r="J55" s="35"/>
      <c r="K55" s="17">
        <f>Weight*J55*50</f>
        <v>0</v>
      </c>
      <c r="L55" s="14"/>
      <c r="N55" s="35">
        <v>0</v>
      </c>
      <c r="O55" s="17">
        <f>Weight*N55*50</f>
        <v>0</v>
      </c>
      <c r="P55" s="14"/>
      <c r="R55" s="35">
        <v>2</v>
      </c>
      <c r="S55" s="17">
        <f>Weight*R55*50</f>
        <v>3</v>
      </c>
      <c r="T55" s="14" t="s">
        <v>104</v>
      </c>
      <c r="V55" s="35">
        <v>0</v>
      </c>
      <c r="W55" s="17">
        <f>Weight*V55*50</f>
        <v>0</v>
      </c>
      <c r="X55" s="14"/>
      <c r="Z55" s="35">
        <v>1</v>
      </c>
      <c r="AA55" s="17">
        <f>Weight*Z55*50</f>
        <v>1.5</v>
      </c>
      <c r="AB55" s="14" t="s">
        <v>279</v>
      </c>
      <c r="AD55" s="35"/>
      <c r="AE55" s="17">
        <f>Weight*AD55*50</f>
        <v>0</v>
      </c>
      <c r="AF55" s="14"/>
      <c r="AH55" s="35">
        <v>0</v>
      </c>
      <c r="AI55" s="17">
        <f>Weight*AH55*50</f>
        <v>0</v>
      </c>
      <c r="AJ55" s="14" t="s">
        <v>201</v>
      </c>
      <c r="AL55" s="35"/>
      <c r="AM55" s="17">
        <f>Weight*AL55*50</f>
        <v>0</v>
      </c>
      <c r="AN55" s="14"/>
      <c r="AP55" s="35"/>
      <c r="AQ55" s="17">
        <f>Weight*AP55*50</f>
        <v>0</v>
      </c>
      <c r="AR55" s="14"/>
      <c r="AT55" s="35"/>
      <c r="AU55" s="17">
        <f>Weight*AT55*50</f>
        <v>0</v>
      </c>
      <c r="AV55" s="14"/>
      <c r="AX55" s="35"/>
      <c r="AY55" s="17">
        <f>Weight*AX55*50</f>
        <v>0</v>
      </c>
      <c r="AZ55" s="14"/>
      <c r="BB55" s="35"/>
      <c r="BC55" s="17">
        <f>Weight*BB55*50</f>
        <v>0</v>
      </c>
      <c r="BD55" s="14"/>
      <c r="BF55" s="35"/>
      <c r="BG55" s="17">
        <f>Weight*BF55*50</f>
        <v>0</v>
      </c>
      <c r="BH55" s="14"/>
      <c r="BJ55" s="35"/>
      <c r="BK55" s="17">
        <f>Weight*BJ55*50</f>
        <v>0</v>
      </c>
      <c r="BL55" s="14"/>
      <c r="BN55" s="35"/>
      <c r="BO55" s="17">
        <f>Weight*BN55*50</f>
        <v>0</v>
      </c>
      <c r="BP55" s="14"/>
      <c r="BR55" s="35"/>
      <c r="BS55" s="17">
        <f>Weight*BR55*50</f>
        <v>0</v>
      </c>
      <c r="BT55" s="14"/>
      <c r="BV55" s="35"/>
      <c r="BW55" s="17">
        <f>Weight*BV55*50</f>
        <v>0</v>
      </c>
      <c r="BX55" s="14"/>
      <c r="BZ55" s="35"/>
      <c r="CA55" s="17">
        <f>Weight*BZ55*50</f>
        <v>0</v>
      </c>
      <c r="CB55" s="14"/>
      <c r="CD55" s="35"/>
      <c r="CE55" s="17">
        <f>Weight*CD55*50</f>
        <v>0</v>
      </c>
      <c r="CF55" s="14"/>
      <c r="CH55" s="35"/>
      <c r="CI55" s="17">
        <f>Weight*CH55*50</f>
        <v>0</v>
      </c>
      <c r="CJ55" s="14"/>
      <c r="CL55" s="35"/>
      <c r="CM55" s="17">
        <f>Weight*CL55*50</f>
        <v>0</v>
      </c>
      <c r="CN55" s="14"/>
      <c r="CP55" s="35"/>
      <c r="CQ55" s="17">
        <f>Weight*CP55*50</f>
        <v>0</v>
      </c>
      <c r="CR55" s="14"/>
    </row>
    <row r="56" spans="1:96" ht="22.5" customHeight="1" x14ac:dyDescent="0.2">
      <c r="B56" s="59" t="s">
        <v>129</v>
      </c>
      <c r="D56" s="11">
        <v>5.0000000000000001E-3</v>
      </c>
      <c r="F56" s="35">
        <v>2</v>
      </c>
      <c r="G56" s="17">
        <f>Weight*F56*50</f>
        <v>0.5</v>
      </c>
      <c r="H56" s="79" t="s">
        <v>445</v>
      </c>
      <c r="J56" s="35"/>
      <c r="K56" s="17">
        <f>Weight*J56*50</f>
        <v>0</v>
      </c>
      <c r="L56" s="14"/>
      <c r="N56" s="35">
        <v>0</v>
      </c>
      <c r="O56" s="17">
        <f>Weight*N56*50</f>
        <v>0</v>
      </c>
      <c r="P56" s="14"/>
      <c r="R56" s="35">
        <v>1</v>
      </c>
      <c r="S56" s="17">
        <f>Weight*R56*50</f>
        <v>0.25</v>
      </c>
      <c r="T56" s="14" t="s">
        <v>116</v>
      </c>
      <c r="V56" s="35">
        <v>2</v>
      </c>
      <c r="W56" s="17">
        <f>Weight*V56*50</f>
        <v>0.5</v>
      </c>
      <c r="X56" s="14" t="s">
        <v>306</v>
      </c>
      <c r="Z56" s="35">
        <v>0</v>
      </c>
      <c r="AA56" s="17">
        <f>Weight*Z56*50</f>
        <v>0</v>
      </c>
      <c r="AB56" s="14"/>
      <c r="AD56" s="35"/>
      <c r="AE56" s="17">
        <f>Weight*AD56*50</f>
        <v>0</v>
      </c>
      <c r="AF56" s="14"/>
      <c r="AH56" s="35">
        <v>0</v>
      </c>
      <c r="AI56" s="17">
        <f>Weight*AH56*50</f>
        <v>0</v>
      </c>
      <c r="AJ56" s="14" t="s">
        <v>201</v>
      </c>
      <c r="AL56" s="35"/>
      <c r="AM56" s="17">
        <f>Weight*AL56*50</f>
        <v>0</v>
      </c>
      <c r="AN56" s="14"/>
      <c r="AP56" s="35"/>
      <c r="AQ56" s="17">
        <f>Weight*AP56*50</f>
        <v>0</v>
      </c>
      <c r="AR56" s="14"/>
      <c r="AT56" s="35"/>
      <c r="AU56" s="17">
        <f>Weight*AT56*50</f>
        <v>0</v>
      </c>
      <c r="AV56" s="14"/>
      <c r="AX56" s="35"/>
      <c r="AY56" s="17">
        <f>Weight*AX56*50</f>
        <v>0</v>
      </c>
      <c r="AZ56" s="14"/>
      <c r="BB56" s="35"/>
      <c r="BC56" s="17">
        <f>Weight*BB56*50</f>
        <v>0</v>
      </c>
      <c r="BD56" s="14"/>
      <c r="BF56" s="35"/>
      <c r="BG56" s="17">
        <f>Weight*BF56*50</f>
        <v>0</v>
      </c>
      <c r="BH56" s="14"/>
      <c r="BJ56" s="35"/>
      <c r="BK56" s="17">
        <f>Weight*BJ56*50</f>
        <v>0</v>
      </c>
      <c r="BL56" s="14"/>
      <c r="BN56" s="35"/>
      <c r="BO56" s="17">
        <f>Weight*BN56*50</f>
        <v>0</v>
      </c>
      <c r="BP56" s="14"/>
      <c r="BR56" s="35"/>
      <c r="BS56" s="17">
        <f>Weight*BR56*50</f>
        <v>0</v>
      </c>
      <c r="BT56" s="14"/>
      <c r="BV56" s="35"/>
      <c r="BW56" s="17">
        <f>Weight*BV56*50</f>
        <v>0</v>
      </c>
      <c r="BX56" s="14"/>
      <c r="BZ56" s="35"/>
      <c r="CA56" s="17">
        <f>Weight*BZ56*50</f>
        <v>0</v>
      </c>
      <c r="CB56" s="14"/>
      <c r="CD56" s="35"/>
      <c r="CE56" s="17">
        <f>Weight*CD56*50</f>
        <v>0</v>
      </c>
      <c r="CF56" s="14"/>
      <c r="CH56" s="35"/>
      <c r="CI56" s="17">
        <f>Weight*CH56*50</f>
        <v>0</v>
      </c>
      <c r="CJ56" s="14"/>
      <c r="CL56" s="35"/>
      <c r="CM56" s="17">
        <f>Weight*CL56*50</f>
        <v>0</v>
      </c>
      <c r="CN56" s="14"/>
      <c r="CP56" s="35"/>
      <c r="CQ56" s="17">
        <f>Weight*CP56*50</f>
        <v>0</v>
      </c>
      <c r="CR56" s="14"/>
    </row>
    <row r="57" spans="1:96" x14ac:dyDescent="0.2">
      <c r="D57" s="11"/>
      <c r="F57" s="34"/>
      <c r="G57" s="17"/>
      <c r="H57" s="16"/>
      <c r="J57" s="34"/>
      <c r="K57" s="17"/>
      <c r="L57" s="16"/>
      <c r="N57" s="34"/>
      <c r="O57" s="17"/>
      <c r="P57" s="16"/>
      <c r="R57" s="34"/>
      <c r="S57" s="17"/>
      <c r="T57" s="16"/>
      <c r="V57" s="34"/>
      <c r="W57" s="17"/>
      <c r="X57" s="16"/>
      <c r="Z57" s="34"/>
      <c r="AA57" s="17"/>
      <c r="AB57" s="16"/>
      <c r="AD57" s="34"/>
      <c r="AE57" s="17"/>
      <c r="AF57" s="16"/>
      <c r="AH57" s="34"/>
      <c r="AI57" s="17"/>
      <c r="AJ57" s="16"/>
      <c r="AL57" s="34"/>
      <c r="AM57" s="17"/>
      <c r="AN57" s="16"/>
      <c r="AP57" s="34"/>
      <c r="AQ57" s="17"/>
      <c r="AR57" s="16"/>
      <c r="AT57" s="34"/>
      <c r="AU57" s="17"/>
      <c r="AV57" s="16"/>
      <c r="AX57" s="34"/>
      <c r="AY57" s="17"/>
      <c r="AZ57" s="16"/>
      <c r="BB57" s="34"/>
      <c r="BC57" s="17"/>
      <c r="BD57" s="16"/>
      <c r="BF57" s="34"/>
      <c r="BG57" s="17"/>
      <c r="BH57" s="16"/>
      <c r="BJ57" s="34"/>
      <c r="BK57" s="17"/>
      <c r="BL57" s="16"/>
      <c r="BN57" s="34"/>
      <c r="BO57" s="17"/>
      <c r="BP57" s="16"/>
      <c r="BR57" s="34"/>
      <c r="BS57" s="17"/>
      <c r="BT57" s="16"/>
      <c r="BV57" s="34"/>
      <c r="BW57" s="17"/>
      <c r="BX57" s="16"/>
      <c r="BZ57" s="34"/>
      <c r="CA57" s="17"/>
      <c r="CB57" s="16"/>
      <c r="CD57" s="34"/>
      <c r="CE57" s="17"/>
      <c r="CF57" s="16"/>
      <c r="CH57" s="34"/>
      <c r="CI57" s="17"/>
      <c r="CJ57" s="16"/>
      <c r="CL57" s="34"/>
      <c r="CM57" s="17"/>
      <c r="CN57" s="16"/>
      <c r="CP57" s="34"/>
      <c r="CQ57" s="17"/>
      <c r="CR57" s="16"/>
    </row>
    <row r="58" spans="1:96" x14ac:dyDescent="0.2">
      <c r="A58" s="1" t="s">
        <v>125</v>
      </c>
      <c r="D58" s="10">
        <f>SUM(D59:D62)</f>
        <v>6.0000000000000005E-2</v>
      </c>
      <c r="F58" s="34"/>
      <c r="G58" s="17"/>
      <c r="H58" s="16"/>
      <c r="J58" s="34"/>
      <c r="K58" s="17"/>
      <c r="L58" s="16"/>
      <c r="N58" s="34"/>
      <c r="O58" s="17"/>
      <c r="P58" s="16"/>
      <c r="R58" s="34"/>
      <c r="S58" s="17"/>
      <c r="T58" s="16"/>
      <c r="V58" s="34"/>
      <c r="W58" s="17"/>
      <c r="X58" s="16"/>
      <c r="Z58" s="34"/>
      <c r="AA58" s="17"/>
      <c r="AB58" s="16"/>
      <c r="AD58" s="34"/>
      <c r="AE58" s="17"/>
      <c r="AF58" s="16"/>
      <c r="AH58" s="34"/>
      <c r="AI58" s="17"/>
      <c r="AJ58" s="16"/>
      <c r="AL58" s="34"/>
      <c r="AM58" s="17"/>
      <c r="AN58" s="16"/>
      <c r="AP58" s="34"/>
      <c r="AQ58" s="17"/>
      <c r="AR58" s="16"/>
      <c r="AT58" s="34"/>
      <c r="AU58" s="17"/>
      <c r="AV58" s="16"/>
      <c r="AX58" s="34"/>
      <c r="AY58" s="17"/>
      <c r="AZ58" s="16"/>
      <c r="BB58" s="34"/>
      <c r="BC58" s="17"/>
      <c r="BD58" s="16"/>
      <c r="BF58" s="34"/>
      <c r="BG58" s="17"/>
      <c r="BH58" s="16"/>
      <c r="BJ58" s="34"/>
      <c r="BK58" s="17"/>
      <c r="BL58" s="16"/>
      <c r="BN58" s="34"/>
      <c r="BO58" s="17"/>
      <c r="BP58" s="16"/>
      <c r="BR58" s="34"/>
      <c r="BS58" s="17"/>
      <c r="BT58" s="16"/>
      <c r="BV58" s="34"/>
      <c r="BW58" s="17"/>
      <c r="BX58" s="16"/>
      <c r="BZ58" s="34"/>
      <c r="CA58" s="17"/>
      <c r="CB58" s="16"/>
      <c r="CD58" s="34"/>
      <c r="CE58" s="17"/>
      <c r="CF58" s="16"/>
      <c r="CH58" s="34"/>
      <c r="CI58" s="17"/>
      <c r="CJ58" s="16"/>
      <c r="CL58" s="34"/>
      <c r="CM58" s="17"/>
      <c r="CN58" s="16"/>
      <c r="CP58" s="34"/>
      <c r="CQ58" s="17"/>
      <c r="CR58" s="16"/>
    </row>
    <row r="59" spans="1:96" ht="22.5" customHeight="1" x14ac:dyDescent="0.2">
      <c r="B59" s="59" t="s">
        <v>130</v>
      </c>
      <c r="D59" s="11">
        <v>0.03</v>
      </c>
      <c r="F59" s="35">
        <v>1</v>
      </c>
      <c r="G59" s="17">
        <f>Weight*F59*50</f>
        <v>1.5</v>
      </c>
      <c r="H59" s="79" t="s">
        <v>446</v>
      </c>
      <c r="J59" s="35"/>
      <c r="K59" s="17">
        <f>Weight*J59*50</f>
        <v>0</v>
      </c>
      <c r="L59" s="14"/>
      <c r="N59" s="35">
        <v>2</v>
      </c>
      <c r="O59" s="17">
        <f>Weight*N59*50</f>
        <v>3</v>
      </c>
      <c r="P59" s="14" t="s">
        <v>347</v>
      </c>
      <c r="R59" s="35">
        <v>1</v>
      </c>
      <c r="S59" s="17">
        <f>Weight*R59*50</f>
        <v>1.5</v>
      </c>
      <c r="T59" s="14" t="s">
        <v>105</v>
      </c>
      <c r="V59" s="35">
        <v>0</v>
      </c>
      <c r="W59" s="17">
        <f>Weight*V59*50</f>
        <v>0</v>
      </c>
      <c r="X59" s="14" t="s">
        <v>307</v>
      </c>
      <c r="Z59" s="35">
        <v>2</v>
      </c>
      <c r="AA59" s="17">
        <f>Weight*Z59*50</f>
        <v>3</v>
      </c>
      <c r="AB59" s="14" t="s">
        <v>280</v>
      </c>
      <c r="AD59" s="35"/>
      <c r="AE59" s="17">
        <f>Weight*AD59*50</f>
        <v>0</v>
      </c>
      <c r="AF59" s="14"/>
      <c r="AH59" s="35">
        <v>1</v>
      </c>
      <c r="AI59" s="17">
        <f>Weight*AH59*50</f>
        <v>1.5</v>
      </c>
      <c r="AJ59" s="14" t="s">
        <v>203</v>
      </c>
      <c r="AL59" s="35"/>
      <c r="AM59" s="17">
        <f>Weight*AL59*50</f>
        <v>0</v>
      </c>
      <c r="AN59" s="14"/>
      <c r="AP59" s="35"/>
      <c r="AQ59" s="17">
        <f>Weight*AP59*50</f>
        <v>0</v>
      </c>
      <c r="AR59" s="14"/>
      <c r="AT59" s="35"/>
      <c r="AU59" s="17">
        <f>Weight*AT59*50</f>
        <v>0</v>
      </c>
      <c r="AV59" s="14"/>
      <c r="AX59" s="35"/>
      <c r="AY59" s="17">
        <f>Weight*AX59*50</f>
        <v>0</v>
      </c>
      <c r="AZ59" s="14"/>
      <c r="BB59" s="35"/>
      <c r="BC59" s="17">
        <f>Weight*BB59*50</f>
        <v>0</v>
      </c>
      <c r="BD59" s="14"/>
      <c r="BF59" s="35"/>
      <c r="BG59" s="17">
        <f>Weight*BF59*50</f>
        <v>0</v>
      </c>
      <c r="BH59" s="14"/>
      <c r="BJ59" s="35">
        <v>0</v>
      </c>
      <c r="BK59" s="17">
        <f>Weight*BJ59*50</f>
        <v>0</v>
      </c>
      <c r="BL59" s="14"/>
      <c r="BN59" s="35"/>
      <c r="BO59" s="17">
        <f>Weight*BN59*50</f>
        <v>0</v>
      </c>
      <c r="BP59" s="14"/>
      <c r="BR59" s="35"/>
      <c r="BS59" s="17">
        <f>Weight*BR59*50</f>
        <v>0</v>
      </c>
      <c r="BT59" s="14"/>
      <c r="BV59" s="35"/>
      <c r="BW59" s="17">
        <f>Weight*BV59*50</f>
        <v>0</v>
      </c>
      <c r="BX59" s="14"/>
      <c r="BZ59" s="35"/>
      <c r="CA59" s="17">
        <f>Weight*BZ59*50</f>
        <v>0</v>
      </c>
      <c r="CB59" s="14"/>
      <c r="CD59" s="35"/>
      <c r="CE59" s="17">
        <f>Weight*CD59*50</f>
        <v>0</v>
      </c>
      <c r="CF59" s="14"/>
      <c r="CH59" s="35"/>
      <c r="CI59" s="17">
        <f>Weight*CH59*50</f>
        <v>0</v>
      </c>
      <c r="CJ59" s="14"/>
      <c r="CL59" s="35"/>
      <c r="CM59" s="17">
        <f>Weight*CL59*50</f>
        <v>0</v>
      </c>
      <c r="CN59" s="14"/>
      <c r="CP59" s="35"/>
      <c r="CQ59" s="17">
        <f>Weight*CP59*50</f>
        <v>0</v>
      </c>
      <c r="CR59" s="14"/>
    </row>
    <row r="60" spans="1:96" ht="22.5" customHeight="1" x14ac:dyDescent="0.2">
      <c r="B60" s="59" t="s">
        <v>131</v>
      </c>
      <c r="D60" s="11">
        <v>0.02</v>
      </c>
      <c r="F60" s="35">
        <v>1.5</v>
      </c>
      <c r="G60" s="17">
        <f>Weight*F60*50</f>
        <v>1.5</v>
      </c>
      <c r="H60" s="79" t="s">
        <v>447</v>
      </c>
      <c r="J60" s="35"/>
      <c r="K60" s="17">
        <f>Weight*J60*50</f>
        <v>0</v>
      </c>
      <c r="L60" s="14"/>
      <c r="N60" s="35">
        <v>2</v>
      </c>
      <c r="O60" s="17">
        <f>Weight*N60*50</f>
        <v>2</v>
      </c>
      <c r="P60" s="14" t="s">
        <v>348</v>
      </c>
      <c r="R60" s="35">
        <v>1</v>
      </c>
      <c r="S60" s="17">
        <f>Weight*R60*50</f>
        <v>1</v>
      </c>
      <c r="T60" s="14" t="s">
        <v>106</v>
      </c>
      <c r="V60" s="35">
        <v>0</v>
      </c>
      <c r="W60" s="17">
        <f>Weight*V60*50</f>
        <v>0</v>
      </c>
      <c r="X60" s="14" t="s">
        <v>308</v>
      </c>
      <c r="Z60" s="35">
        <v>0</v>
      </c>
      <c r="AA60" s="17">
        <f>Weight*Z60*50</f>
        <v>0</v>
      </c>
      <c r="AB60" s="14" t="s">
        <v>281</v>
      </c>
      <c r="AD60" s="35"/>
      <c r="AE60" s="17">
        <f>Weight*AD60*50</f>
        <v>0</v>
      </c>
      <c r="AF60" s="14"/>
      <c r="AH60" s="35">
        <v>2</v>
      </c>
      <c r="AI60" s="17">
        <f>Weight*AH60*50</f>
        <v>2</v>
      </c>
      <c r="AJ60" s="14" t="s">
        <v>202</v>
      </c>
      <c r="AL60" s="35"/>
      <c r="AM60" s="17">
        <f>Weight*AL60*50</f>
        <v>0</v>
      </c>
      <c r="AN60" s="14"/>
      <c r="AP60" s="35"/>
      <c r="AQ60" s="17">
        <f>Weight*AP60*50</f>
        <v>0</v>
      </c>
      <c r="AR60" s="14"/>
      <c r="AT60" s="35"/>
      <c r="AU60" s="17">
        <f>Weight*AT60*50</f>
        <v>0</v>
      </c>
      <c r="AV60" s="14"/>
      <c r="AX60" s="35"/>
      <c r="AY60" s="17">
        <f>Weight*AX60*50</f>
        <v>0</v>
      </c>
      <c r="AZ60" s="14"/>
      <c r="BB60" s="35"/>
      <c r="BC60" s="17">
        <f>Weight*BB60*50</f>
        <v>0</v>
      </c>
      <c r="BD60" s="14"/>
      <c r="BF60" s="35"/>
      <c r="BG60" s="17">
        <f>Weight*BF60*50</f>
        <v>0</v>
      </c>
      <c r="BH60" s="14"/>
      <c r="BJ60" s="35">
        <v>0</v>
      </c>
      <c r="BK60" s="17">
        <f>Weight*BJ60*50</f>
        <v>0</v>
      </c>
      <c r="BL60" s="14"/>
      <c r="BN60" s="35"/>
      <c r="BO60" s="17">
        <f>Weight*BN60*50</f>
        <v>0</v>
      </c>
      <c r="BP60" s="14"/>
      <c r="BR60" s="35"/>
      <c r="BS60" s="17">
        <f>Weight*BR60*50</f>
        <v>0</v>
      </c>
      <c r="BT60" s="14"/>
      <c r="BV60" s="35"/>
      <c r="BW60" s="17">
        <f>Weight*BV60*50</f>
        <v>0</v>
      </c>
      <c r="BX60" s="14"/>
      <c r="BZ60" s="35"/>
      <c r="CA60" s="17">
        <f>Weight*BZ60*50</f>
        <v>0</v>
      </c>
      <c r="CB60" s="14"/>
      <c r="CD60" s="35"/>
      <c r="CE60" s="17">
        <f>Weight*CD60*50</f>
        <v>0</v>
      </c>
      <c r="CF60" s="14"/>
      <c r="CH60" s="35"/>
      <c r="CI60" s="17">
        <f>Weight*CH60*50</f>
        <v>0</v>
      </c>
      <c r="CJ60" s="14"/>
      <c r="CL60" s="35"/>
      <c r="CM60" s="17">
        <f>Weight*CL60*50</f>
        <v>0</v>
      </c>
      <c r="CN60" s="14"/>
      <c r="CP60" s="35"/>
      <c r="CQ60" s="17">
        <f>Weight*CP60*50</f>
        <v>0</v>
      </c>
      <c r="CR60" s="14"/>
    </row>
    <row r="61" spans="1:96" ht="22.5" customHeight="1" x14ac:dyDescent="0.2">
      <c r="B61" s="59" t="s">
        <v>33</v>
      </c>
      <c r="D61" s="11">
        <v>0.01</v>
      </c>
      <c r="F61" s="35">
        <v>1</v>
      </c>
      <c r="G61" s="17">
        <f>Weight*F61*50</f>
        <v>0.5</v>
      </c>
      <c r="H61" s="79" t="s">
        <v>448</v>
      </c>
      <c r="J61" s="35"/>
      <c r="K61" s="17">
        <f>Weight*J61*50</f>
        <v>0</v>
      </c>
      <c r="L61" s="14"/>
      <c r="N61" s="35">
        <v>1</v>
      </c>
      <c r="O61" s="17">
        <f>Weight*N61*50</f>
        <v>0.5</v>
      </c>
      <c r="P61" s="14"/>
      <c r="R61" s="35">
        <v>1</v>
      </c>
      <c r="S61" s="17">
        <f>Weight*R61*50</f>
        <v>0.5</v>
      </c>
      <c r="T61" s="14"/>
      <c r="V61" s="35">
        <v>0</v>
      </c>
      <c r="W61" s="17">
        <f>Weight*V61*50</f>
        <v>0</v>
      </c>
      <c r="X61" s="14" t="s">
        <v>309</v>
      </c>
      <c r="Z61" s="35">
        <v>0</v>
      </c>
      <c r="AA61" s="17">
        <f>Weight*Z61*50</f>
        <v>0</v>
      </c>
      <c r="AB61" s="14" t="s">
        <v>269</v>
      </c>
      <c r="AD61" s="35"/>
      <c r="AE61" s="17">
        <f>Weight*AD61*50</f>
        <v>0</v>
      </c>
      <c r="AF61" s="14"/>
      <c r="AH61" s="35">
        <v>1</v>
      </c>
      <c r="AI61" s="17">
        <f>Weight*AH61*50</f>
        <v>0.5</v>
      </c>
      <c r="AJ61" s="14" t="s">
        <v>62</v>
      </c>
      <c r="AL61" s="35"/>
      <c r="AM61" s="17">
        <f>Weight*AL61*50</f>
        <v>0</v>
      </c>
      <c r="AN61" s="14"/>
      <c r="AP61" s="35"/>
      <c r="AQ61" s="17">
        <f>Weight*AP61*50</f>
        <v>0</v>
      </c>
      <c r="AR61" s="14"/>
      <c r="AT61" s="35"/>
      <c r="AU61" s="17">
        <f>Weight*AT61*50</f>
        <v>0</v>
      </c>
      <c r="AV61" s="14"/>
      <c r="AX61" s="35"/>
      <c r="AY61" s="17">
        <f>Weight*AX61*50</f>
        <v>0</v>
      </c>
      <c r="AZ61" s="14"/>
      <c r="BB61" s="35"/>
      <c r="BC61" s="17">
        <f>Weight*BB61*50</f>
        <v>0</v>
      </c>
      <c r="BD61" s="14"/>
      <c r="BF61" s="35"/>
      <c r="BG61" s="17">
        <f>Weight*BF61*50</f>
        <v>0</v>
      </c>
      <c r="BH61" s="14"/>
      <c r="BJ61" s="35">
        <v>2</v>
      </c>
      <c r="BK61" s="17">
        <f>Weight*BJ61*50</f>
        <v>1</v>
      </c>
      <c r="BL61" s="14"/>
      <c r="BN61" s="35"/>
      <c r="BO61" s="17">
        <f>Weight*BN61*50</f>
        <v>0</v>
      </c>
      <c r="BP61" s="14"/>
      <c r="BR61" s="35"/>
      <c r="BS61" s="17">
        <f>Weight*BR61*50</f>
        <v>0</v>
      </c>
      <c r="BT61" s="14"/>
      <c r="BV61" s="35"/>
      <c r="BW61" s="17">
        <f>Weight*BV61*50</f>
        <v>0</v>
      </c>
      <c r="BX61" s="14"/>
      <c r="BZ61" s="35"/>
      <c r="CA61" s="17">
        <f>Weight*BZ61*50</f>
        <v>0</v>
      </c>
      <c r="CB61" s="14"/>
      <c r="CD61" s="35"/>
      <c r="CE61" s="17">
        <f>Weight*CD61*50</f>
        <v>0</v>
      </c>
      <c r="CF61" s="14"/>
      <c r="CH61" s="35"/>
      <c r="CI61" s="17">
        <f>Weight*CH61*50</f>
        <v>0</v>
      </c>
      <c r="CJ61" s="14"/>
      <c r="CL61" s="35"/>
      <c r="CM61" s="17">
        <f>Weight*CL61*50</f>
        <v>0</v>
      </c>
      <c r="CN61" s="14"/>
      <c r="CP61" s="35"/>
      <c r="CQ61" s="17">
        <f>Weight*CP61*50</f>
        <v>0</v>
      </c>
      <c r="CR61" s="14"/>
    </row>
    <row r="62" spans="1:96" x14ac:dyDescent="0.2">
      <c r="D62" s="11"/>
      <c r="F62" s="34"/>
      <c r="G62" s="17"/>
      <c r="H62" s="16"/>
      <c r="J62" s="34"/>
      <c r="K62" s="17"/>
      <c r="L62" s="16"/>
      <c r="N62" s="34"/>
      <c r="O62" s="17"/>
      <c r="P62" s="16"/>
      <c r="R62" s="34"/>
      <c r="S62" s="17"/>
      <c r="T62" s="16"/>
      <c r="V62" s="34"/>
      <c r="W62" s="17"/>
      <c r="X62" s="16"/>
      <c r="Z62" s="34"/>
      <c r="AA62" s="17"/>
      <c r="AB62" s="16"/>
      <c r="AD62" s="34"/>
      <c r="AE62" s="17"/>
      <c r="AF62" s="16"/>
      <c r="AH62" s="34"/>
      <c r="AI62" s="17"/>
      <c r="AJ62" s="16"/>
      <c r="AL62" s="34"/>
      <c r="AM62" s="17"/>
      <c r="AN62" s="16"/>
      <c r="AP62" s="34"/>
      <c r="AQ62" s="17"/>
      <c r="AR62" s="16"/>
      <c r="AT62" s="34"/>
      <c r="AU62" s="17"/>
      <c r="AV62" s="16"/>
      <c r="AX62" s="34"/>
      <c r="AY62" s="17"/>
      <c r="AZ62" s="16"/>
      <c r="BB62" s="34"/>
      <c r="BC62" s="17"/>
      <c r="BD62" s="16"/>
      <c r="BF62" s="34"/>
      <c r="BG62" s="17"/>
      <c r="BH62" s="16"/>
      <c r="BJ62" s="34"/>
      <c r="BK62" s="17"/>
      <c r="BL62" s="16"/>
      <c r="BN62" s="34"/>
      <c r="BO62" s="17"/>
      <c r="BP62" s="16"/>
      <c r="BR62" s="34"/>
      <c r="BS62" s="17"/>
      <c r="BT62" s="16"/>
      <c r="BV62" s="34"/>
      <c r="BW62" s="17"/>
      <c r="BX62" s="16"/>
      <c r="BZ62" s="34"/>
      <c r="CA62" s="17"/>
      <c r="CB62" s="16"/>
      <c r="CD62" s="34"/>
      <c r="CE62" s="17"/>
      <c r="CF62" s="16"/>
      <c r="CH62" s="34"/>
      <c r="CI62" s="17"/>
      <c r="CJ62" s="16"/>
      <c r="CL62" s="34"/>
      <c r="CM62" s="17"/>
      <c r="CN62" s="16"/>
      <c r="CP62" s="34"/>
      <c r="CQ62" s="17"/>
      <c r="CR62" s="16"/>
    </row>
    <row r="63" spans="1:96" x14ac:dyDescent="0.2">
      <c r="A63" s="1" t="s">
        <v>462</v>
      </c>
      <c r="D63" s="10">
        <f>SUM(D64:D67)</f>
        <v>4.5000000000000005E-2</v>
      </c>
      <c r="F63" s="34"/>
      <c r="G63" s="17"/>
      <c r="H63" s="16"/>
      <c r="J63" s="34"/>
      <c r="K63" s="17"/>
      <c r="L63" s="16"/>
      <c r="N63" s="34"/>
      <c r="O63" s="17"/>
      <c r="P63" s="16"/>
      <c r="R63" s="34"/>
      <c r="S63" s="17"/>
      <c r="T63" s="16"/>
      <c r="V63" s="34"/>
      <c r="W63" s="17"/>
      <c r="X63" s="16"/>
      <c r="Z63" s="34"/>
      <c r="AA63" s="17"/>
      <c r="AB63" s="16"/>
      <c r="AD63" s="34"/>
      <c r="AE63" s="17"/>
      <c r="AF63" s="16"/>
      <c r="AH63" s="34"/>
      <c r="AI63" s="17"/>
      <c r="AJ63" s="16"/>
      <c r="AL63" s="34"/>
      <c r="AM63" s="17"/>
      <c r="AN63" s="16"/>
      <c r="AP63" s="34"/>
      <c r="AQ63" s="17"/>
      <c r="AR63" s="16"/>
      <c r="AT63" s="34"/>
      <c r="AU63" s="17"/>
      <c r="AV63" s="16"/>
      <c r="AX63" s="34"/>
      <c r="AY63" s="17"/>
      <c r="AZ63" s="16"/>
      <c r="BB63" s="34"/>
      <c r="BC63" s="17"/>
      <c r="BD63" s="16"/>
      <c r="BF63" s="34"/>
      <c r="BG63" s="17"/>
      <c r="BH63" s="16"/>
      <c r="BJ63" s="34"/>
      <c r="BK63" s="17"/>
      <c r="BL63" s="16"/>
      <c r="BN63" s="34"/>
      <c r="BO63" s="17"/>
      <c r="BP63" s="16"/>
      <c r="BR63" s="34"/>
      <c r="BS63" s="17"/>
      <c r="BT63" s="16"/>
      <c r="BV63" s="34"/>
      <c r="BW63" s="17"/>
      <c r="BX63" s="16"/>
      <c r="BZ63" s="34"/>
      <c r="CA63" s="17"/>
      <c r="CB63" s="16"/>
      <c r="CD63" s="34"/>
      <c r="CE63" s="17"/>
      <c r="CF63" s="16"/>
      <c r="CH63" s="34"/>
      <c r="CI63" s="17"/>
      <c r="CJ63" s="16"/>
      <c r="CL63" s="34"/>
      <c r="CM63" s="17"/>
      <c r="CN63" s="16"/>
      <c r="CP63" s="34"/>
      <c r="CQ63" s="17"/>
      <c r="CR63" s="16"/>
    </row>
    <row r="64" spans="1:96" ht="22.5" customHeight="1" x14ac:dyDescent="0.2">
      <c r="B64" s="59" t="s">
        <v>135</v>
      </c>
      <c r="D64" s="11">
        <v>1.7999999999999999E-2</v>
      </c>
      <c r="F64" s="35">
        <v>2</v>
      </c>
      <c r="G64" s="17">
        <f>Weight*F64*50</f>
        <v>1.7999999999999998</v>
      </c>
      <c r="H64" s="79" t="s">
        <v>449</v>
      </c>
      <c r="J64" s="35"/>
      <c r="K64" s="17">
        <f>Weight*J64*50</f>
        <v>0</v>
      </c>
      <c r="L64" s="14"/>
      <c r="N64" s="35">
        <v>2</v>
      </c>
      <c r="O64" s="17">
        <f>Weight*N64*50</f>
        <v>1.7999999999999998</v>
      </c>
      <c r="P64" s="14"/>
      <c r="R64" s="35">
        <v>2</v>
      </c>
      <c r="S64" s="17">
        <f>Weight*R64*50</f>
        <v>1.7999999999999998</v>
      </c>
      <c r="T64" s="14" t="s">
        <v>107</v>
      </c>
      <c r="V64" s="35">
        <v>2</v>
      </c>
      <c r="W64" s="17">
        <f>Weight*V64*50</f>
        <v>1.7999999999999998</v>
      </c>
      <c r="X64" s="14" t="s">
        <v>310</v>
      </c>
      <c r="Z64" s="35">
        <v>0</v>
      </c>
      <c r="AA64" s="17">
        <f>Weight*Z64*50</f>
        <v>0</v>
      </c>
      <c r="AB64" s="14" t="s">
        <v>285</v>
      </c>
      <c r="AD64" s="35"/>
      <c r="AE64" s="17">
        <f>Weight*AD64*50</f>
        <v>0</v>
      </c>
      <c r="AF64" s="14"/>
      <c r="AH64" s="35">
        <v>2</v>
      </c>
      <c r="AI64" s="17">
        <f>Weight*AH64*50</f>
        <v>1.7999999999999998</v>
      </c>
      <c r="AJ64" s="14" t="s">
        <v>204</v>
      </c>
      <c r="AL64" s="35"/>
      <c r="AM64" s="17">
        <f>Weight*AL64*50</f>
        <v>0</v>
      </c>
      <c r="AN64" s="14"/>
      <c r="AP64" s="35"/>
      <c r="AQ64" s="17">
        <f>Weight*AP64*50</f>
        <v>0</v>
      </c>
      <c r="AR64" s="79"/>
      <c r="AT64" s="35"/>
      <c r="AU64" s="17">
        <f>Weight*AT64*50</f>
        <v>0</v>
      </c>
      <c r="AV64" s="14"/>
      <c r="AX64" s="35"/>
      <c r="AY64" s="17">
        <f>Weight*AX64*50</f>
        <v>0</v>
      </c>
      <c r="AZ64" s="14"/>
      <c r="BB64" s="35"/>
      <c r="BC64" s="17">
        <f>Weight*BB64*50</f>
        <v>0</v>
      </c>
      <c r="BD64" s="14"/>
      <c r="BF64" s="35"/>
      <c r="BG64" s="17">
        <f>Weight*BF64*50</f>
        <v>0</v>
      </c>
      <c r="BH64" s="14"/>
      <c r="BJ64" s="35"/>
      <c r="BK64" s="17">
        <f>Weight*BJ64*50</f>
        <v>0</v>
      </c>
      <c r="BL64" s="14"/>
      <c r="BN64" s="35"/>
      <c r="BO64" s="17">
        <f>Weight*BN64*50</f>
        <v>0</v>
      </c>
      <c r="BP64" s="14"/>
      <c r="BR64" s="35"/>
      <c r="BS64" s="17">
        <f>Weight*BR64*50</f>
        <v>0</v>
      </c>
      <c r="BT64" s="14"/>
      <c r="BV64" s="35"/>
      <c r="BW64" s="17">
        <f>Weight*BV64*50</f>
        <v>0</v>
      </c>
      <c r="BX64" s="14"/>
      <c r="BZ64" s="35"/>
      <c r="CA64" s="17">
        <f>Weight*BZ64*50</f>
        <v>0</v>
      </c>
      <c r="CB64" s="14"/>
      <c r="CD64" s="35"/>
      <c r="CE64" s="17">
        <f>Weight*CD64*50</f>
        <v>0</v>
      </c>
      <c r="CF64" s="14"/>
      <c r="CH64" s="35"/>
      <c r="CI64" s="17">
        <f>Weight*CH64*50</f>
        <v>0</v>
      </c>
      <c r="CJ64" s="14"/>
      <c r="CL64" s="35"/>
      <c r="CM64" s="17">
        <f>Weight*CL64*50</f>
        <v>0</v>
      </c>
      <c r="CN64" s="14"/>
      <c r="CP64" s="35"/>
      <c r="CQ64" s="17">
        <f>Weight*CP64*50</f>
        <v>0</v>
      </c>
      <c r="CR64" s="14"/>
    </row>
    <row r="65" spans="1:96" ht="22.5" customHeight="1" x14ac:dyDescent="0.2">
      <c r="B65" s="59" t="s">
        <v>34</v>
      </c>
      <c r="D65" s="11">
        <v>1.4999999999999999E-2</v>
      </c>
      <c r="F65" s="35">
        <v>1.5</v>
      </c>
      <c r="G65" s="17">
        <f>Weight*F65*50</f>
        <v>1.125</v>
      </c>
      <c r="H65" s="79" t="s">
        <v>450</v>
      </c>
      <c r="J65" s="35"/>
      <c r="K65" s="17">
        <f>Weight*J65*50</f>
        <v>0</v>
      </c>
      <c r="L65" s="14"/>
      <c r="N65" s="35">
        <v>2</v>
      </c>
      <c r="O65" s="17">
        <f>Weight*N65*50</f>
        <v>1.5</v>
      </c>
      <c r="P65" s="14"/>
      <c r="R65" s="35">
        <v>1</v>
      </c>
      <c r="S65" s="17">
        <f>Weight*R65*50</f>
        <v>0.75</v>
      </c>
      <c r="T65" s="14" t="s">
        <v>108</v>
      </c>
      <c r="V65" s="35">
        <v>2</v>
      </c>
      <c r="W65" s="17">
        <f>Weight*V65*50</f>
        <v>1.5</v>
      </c>
      <c r="X65" s="14"/>
      <c r="Z65" s="35">
        <v>1</v>
      </c>
      <c r="AA65" s="17">
        <f>Weight*Z65*50</f>
        <v>0.75</v>
      </c>
      <c r="AB65" s="14" t="s">
        <v>282</v>
      </c>
      <c r="AD65" s="35"/>
      <c r="AE65" s="17">
        <f>Weight*AD65*50</f>
        <v>0</v>
      </c>
      <c r="AF65" s="14"/>
      <c r="AH65" s="35">
        <v>2</v>
      </c>
      <c r="AI65" s="17">
        <f>Weight*AH65*50</f>
        <v>1.5</v>
      </c>
      <c r="AJ65" s="14" t="s">
        <v>205</v>
      </c>
      <c r="AL65" s="35"/>
      <c r="AM65" s="17">
        <f>Weight*AL65*50</f>
        <v>0</v>
      </c>
      <c r="AN65" s="14"/>
      <c r="AP65" s="35">
        <v>1</v>
      </c>
      <c r="AQ65" s="17">
        <f>Weight*AP65*50</f>
        <v>0.75</v>
      </c>
      <c r="AR65" s="79" t="s">
        <v>426</v>
      </c>
      <c r="AT65" s="35"/>
      <c r="AU65" s="17">
        <f>Weight*AT65*50</f>
        <v>0</v>
      </c>
      <c r="AV65" s="14"/>
      <c r="AX65" s="35"/>
      <c r="AY65" s="17">
        <f>Weight*AX65*50</f>
        <v>0</v>
      </c>
      <c r="AZ65" s="14"/>
      <c r="BB65" s="35"/>
      <c r="BC65" s="17">
        <f>Weight*BB65*50</f>
        <v>0</v>
      </c>
      <c r="BD65" s="14"/>
      <c r="BF65" s="35"/>
      <c r="BG65" s="17">
        <f>Weight*BF65*50</f>
        <v>0</v>
      </c>
      <c r="BH65" s="14"/>
      <c r="BJ65" s="35"/>
      <c r="BK65" s="17">
        <f>Weight*BJ65*50</f>
        <v>0</v>
      </c>
      <c r="BL65" s="14"/>
      <c r="BN65" s="35"/>
      <c r="BO65" s="17">
        <f>Weight*BN65*50</f>
        <v>0</v>
      </c>
      <c r="BP65" s="14"/>
      <c r="BR65" s="35"/>
      <c r="BS65" s="17">
        <f>Weight*BR65*50</f>
        <v>0</v>
      </c>
      <c r="BT65" s="14"/>
      <c r="BV65" s="35"/>
      <c r="BW65" s="17">
        <f>Weight*BV65*50</f>
        <v>0</v>
      </c>
      <c r="BX65" s="14"/>
      <c r="BZ65" s="35"/>
      <c r="CA65" s="17">
        <f>Weight*BZ65*50</f>
        <v>0</v>
      </c>
      <c r="CB65" s="14"/>
      <c r="CD65" s="35"/>
      <c r="CE65" s="17">
        <f>Weight*CD65*50</f>
        <v>0</v>
      </c>
      <c r="CF65" s="14"/>
      <c r="CH65" s="35"/>
      <c r="CI65" s="17">
        <f>Weight*CH65*50</f>
        <v>0</v>
      </c>
      <c r="CJ65" s="14"/>
      <c r="CL65" s="35"/>
      <c r="CM65" s="17">
        <f>Weight*CL65*50</f>
        <v>0</v>
      </c>
      <c r="CN65" s="14"/>
      <c r="CP65" s="35"/>
      <c r="CQ65" s="17">
        <f>Weight*CP65*50</f>
        <v>0</v>
      </c>
      <c r="CR65" s="14"/>
    </row>
    <row r="66" spans="1:96" ht="22.5" customHeight="1" x14ac:dyDescent="0.2">
      <c r="B66" s="59" t="s">
        <v>35</v>
      </c>
      <c r="D66" s="11">
        <v>0.01</v>
      </c>
      <c r="F66" s="35">
        <v>2</v>
      </c>
      <c r="G66" s="17">
        <f>Weight*F66*50</f>
        <v>1</v>
      </c>
      <c r="H66" s="14" t="s">
        <v>359</v>
      </c>
      <c r="J66" s="35"/>
      <c r="K66" s="17">
        <f>Weight*J66*50</f>
        <v>0</v>
      </c>
      <c r="L66" s="14"/>
      <c r="N66" s="35">
        <v>2</v>
      </c>
      <c r="O66" s="17">
        <f>Weight*N66*50</f>
        <v>1</v>
      </c>
      <c r="P66" s="14"/>
      <c r="R66" s="35">
        <v>1</v>
      </c>
      <c r="S66" s="17">
        <f>Weight*R66*50</f>
        <v>0.5</v>
      </c>
      <c r="T66" s="14" t="s">
        <v>109</v>
      </c>
      <c r="V66" s="35">
        <v>1</v>
      </c>
      <c r="W66" s="17">
        <f>Weight*V66*50</f>
        <v>0.5</v>
      </c>
      <c r="X66" s="14" t="s">
        <v>311</v>
      </c>
      <c r="Z66" s="35">
        <v>2</v>
      </c>
      <c r="AA66" s="17">
        <f>Weight*Z66*50</f>
        <v>1</v>
      </c>
      <c r="AB66" s="14" t="s">
        <v>260</v>
      </c>
      <c r="AD66" s="35"/>
      <c r="AE66" s="17">
        <f>Weight*AD66*50</f>
        <v>0</v>
      </c>
      <c r="AF66" s="14"/>
      <c r="AH66" s="35">
        <v>0</v>
      </c>
      <c r="AI66" s="17">
        <f>Weight*AH66*50</f>
        <v>0</v>
      </c>
      <c r="AJ66" s="14" t="s">
        <v>63</v>
      </c>
      <c r="AL66" s="35"/>
      <c r="AM66" s="17">
        <f>Weight*AL66*50</f>
        <v>0</v>
      </c>
      <c r="AN66" s="14"/>
      <c r="AP66" s="35"/>
      <c r="AQ66" s="17">
        <f>Weight*AP66*50</f>
        <v>0</v>
      </c>
      <c r="AR66" s="14"/>
      <c r="AT66" s="35"/>
      <c r="AU66" s="17">
        <f>Weight*AT66*50</f>
        <v>0</v>
      </c>
      <c r="AV66" s="14"/>
      <c r="AX66" s="35"/>
      <c r="AY66" s="17">
        <f>Weight*AX66*50</f>
        <v>0</v>
      </c>
      <c r="AZ66" s="14"/>
      <c r="BB66" s="35"/>
      <c r="BC66" s="17">
        <f>Weight*BB66*50</f>
        <v>0</v>
      </c>
      <c r="BD66" s="14"/>
      <c r="BF66" s="35"/>
      <c r="BG66" s="17">
        <f>Weight*BF66*50</f>
        <v>0</v>
      </c>
      <c r="BH66" s="14"/>
      <c r="BJ66" s="35"/>
      <c r="BK66" s="17">
        <f>Weight*BJ66*50</f>
        <v>0</v>
      </c>
      <c r="BL66" s="14"/>
      <c r="BN66" s="35"/>
      <c r="BO66" s="17">
        <f>Weight*BN66*50</f>
        <v>0</v>
      </c>
      <c r="BP66" s="14"/>
      <c r="BR66" s="35"/>
      <c r="BS66" s="17">
        <f>Weight*BR66*50</f>
        <v>0</v>
      </c>
      <c r="BT66" s="14"/>
      <c r="BV66" s="35"/>
      <c r="BW66" s="17">
        <f>Weight*BV66*50</f>
        <v>0</v>
      </c>
      <c r="BX66" s="14"/>
      <c r="BZ66" s="35"/>
      <c r="CA66" s="17">
        <f>Weight*BZ66*50</f>
        <v>0</v>
      </c>
      <c r="CB66" s="14"/>
      <c r="CD66" s="35"/>
      <c r="CE66" s="17">
        <f>Weight*CD66*50</f>
        <v>0</v>
      </c>
      <c r="CF66" s="14"/>
      <c r="CH66" s="35"/>
      <c r="CI66" s="17">
        <f>Weight*CH66*50</f>
        <v>0</v>
      </c>
      <c r="CJ66" s="14"/>
      <c r="CL66" s="35"/>
      <c r="CM66" s="17">
        <f>Weight*CL66*50</f>
        <v>0</v>
      </c>
      <c r="CN66" s="14"/>
      <c r="CP66" s="35"/>
      <c r="CQ66" s="17">
        <f>Weight*CP66*50</f>
        <v>0</v>
      </c>
      <c r="CR66" s="14"/>
    </row>
    <row r="67" spans="1:96" ht="22.5" customHeight="1" x14ac:dyDescent="0.2">
      <c r="B67" s="59" t="s">
        <v>36</v>
      </c>
      <c r="D67" s="11">
        <v>2E-3</v>
      </c>
      <c r="F67" s="35">
        <v>0</v>
      </c>
      <c r="G67" s="17">
        <f>Weight*F67*50</f>
        <v>0</v>
      </c>
      <c r="H67" s="79" t="s">
        <v>451</v>
      </c>
      <c r="J67" s="35"/>
      <c r="K67" s="17">
        <f>Weight*J67*50</f>
        <v>0</v>
      </c>
      <c r="L67" s="14"/>
      <c r="N67" s="35">
        <v>0</v>
      </c>
      <c r="O67" s="17">
        <f>Weight*N67*50</f>
        <v>0</v>
      </c>
      <c r="P67" s="14" t="s">
        <v>352</v>
      </c>
      <c r="R67" s="35">
        <v>1</v>
      </c>
      <c r="S67" s="17">
        <f>Weight*R67*50</f>
        <v>0.1</v>
      </c>
      <c r="T67" s="14" t="s">
        <v>110</v>
      </c>
      <c r="V67" s="35">
        <v>0</v>
      </c>
      <c r="W67" s="17">
        <f>Weight*V67*50</f>
        <v>0</v>
      </c>
      <c r="X67" s="14" t="s">
        <v>312</v>
      </c>
      <c r="Z67" s="35">
        <v>1</v>
      </c>
      <c r="AA67" s="17">
        <f>Weight*Z67*50</f>
        <v>0.1</v>
      </c>
      <c r="AB67" s="14" t="s">
        <v>283</v>
      </c>
      <c r="AD67" s="35"/>
      <c r="AE67" s="17">
        <f>Weight*AD67*50</f>
        <v>0</v>
      </c>
      <c r="AF67" s="14"/>
      <c r="AH67" s="35">
        <v>0</v>
      </c>
      <c r="AI67" s="17">
        <f>Weight*AH67*50</f>
        <v>0</v>
      </c>
      <c r="AJ67" s="14" t="s">
        <v>206</v>
      </c>
      <c r="AL67" s="35"/>
      <c r="AM67" s="17">
        <f>Weight*AL67*50</f>
        <v>0</v>
      </c>
      <c r="AN67" s="14"/>
      <c r="AP67" s="35"/>
      <c r="AQ67" s="17">
        <f>Weight*AP67*50</f>
        <v>0</v>
      </c>
      <c r="AR67" s="14"/>
      <c r="AT67" s="35"/>
      <c r="AU67" s="17">
        <f>Weight*AT67*50</f>
        <v>0</v>
      </c>
      <c r="AV67" s="14"/>
      <c r="AX67" s="35"/>
      <c r="AY67" s="17">
        <f>Weight*AX67*50</f>
        <v>0</v>
      </c>
      <c r="AZ67" s="14"/>
      <c r="BB67" s="35"/>
      <c r="BC67" s="17">
        <f>Weight*BB67*50</f>
        <v>0</v>
      </c>
      <c r="BD67" s="14"/>
      <c r="BF67" s="35"/>
      <c r="BG67" s="17">
        <f>Weight*BF67*50</f>
        <v>0</v>
      </c>
      <c r="BH67" s="14"/>
      <c r="BJ67" s="35"/>
      <c r="BK67" s="17">
        <f>Weight*BJ67*50</f>
        <v>0</v>
      </c>
      <c r="BL67" s="14"/>
      <c r="BN67" s="35"/>
      <c r="BO67" s="17">
        <f>Weight*BN67*50</f>
        <v>0</v>
      </c>
      <c r="BP67" s="14"/>
      <c r="BR67" s="35"/>
      <c r="BS67" s="17">
        <f>Weight*BR67*50</f>
        <v>0</v>
      </c>
      <c r="BT67" s="14"/>
      <c r="BV67" s="35"/>
      <c r="BW67" s="17">
        <f>Weight*BV67*50</f>
        <v>0</v>
      </c>
      <c r="BX67" s="14"/>
      <c r="BZ67" s="35"/>
      <c r="CA67" s="17">
        <f>Weight*BZ67*50</f>
        <v>0</v>
      </c>
      <c r="CB67" s="14"/>
      <c r="CD67" s="35"/>
      <c r="CE67" s="17">
        <f>Weight*CD67*50</f>
        <v>0</v>
      </c>
      <c r="CF67" s="14"/>
      <c r="CH67" s="35"/>
      <c r="CI67" s="17">
        <f>Weight*CH67*50</f>
        <v>0</v>
      </c>
      <c r="CJ67" s="14"/>
      <c r="CL67" s="35"/>
      <c r="CM67" s="17">
        <f>Weight*CL67*50</f>
        <v>0</v>
      </c>
      <c r="CN67" s="14"/>
      <c r="CP67" s="35"/>
      <c r="CQ67" s="17">
        <f>Weight*CP67*50</f>
        <v>0</v>
      </c>
      <c r="CR67" s="14"/>
    </row>
    <row r="68" spans="1:96" x14ac:dyDescent="0.2">
      <c r="D68" s="11"/>
      <c r="F68" s="34"/>
      <c r="G68" s="17"/>
      <c r="H68" s="16"/>
      <c r="J68" s="34"/>
      <c r="K68" s="17"/>
      <c r="L68" s="16"/>
      <c r="N68" s="34"/>
      <c r="O68" s="17"/>
      <c r="P68" s="16"/>
      <c r="R68" s="34"/>
      <c r="S68" s="17"/>
      <c r="T68" s="16"/>
      <c r="V68" s="34"/>
      <c r="W68" s="17"/>
      <c r="X68" s="16"/>
      <c r="Z68" s="34"/>
      <c r="AA68" s="17"/>
      <c r="AB68" s="16"/>
      <c r="AD68" s="34"/>
      <c r="AE68" s="17"/>
      <c r="AF68" s="16"/>
      <c r="AH68" s="34"/>
      <c r="AI68" s="17"/>
      <c r="AJ68" s="16"/>
      <c r="AL68" s="34"/>
      <c r="AM68" s="17"/>
      <c r="AN68" s="16"/>
      <c r="AP68" s="34"/>
      <c r="AQ68" s="17"/>
      <c r="AR68" s="16"/>
      <c r="AT68" s="34"/>
      <c r="AU68" s="17"/>
      <c r="AV68" s="16"/>
      <c r="AX68" s="34"/>
      <c r="AY68" s="17"/>
      <c r="AZ68" s="16"/>
      <c r="BB68" s="34"/>
      <c r="BC68" s="17"/>
      <c r="BD68" s="16"/>
      <c r="BF68" s="34"/>
      <c r="BG68" s="17"/>
      <c r="BH68" s="16"/>
      <c r="BJ68" s="34"/>
      <c r="BK68" s="17"/>
      <c r="BL68" s="16"/>
      <c r="BN68" s="34"/>
      <c r="BO68" s="17"/>
      <c r="BP68" s="16"/>
      <c r="BR68" s="34"/>
      <c r="BS68" s="17"/>
      <c r="BT68" s="16"/>
      <c r="BV68" s="34"/>
      <c r="BW68" s="17"/>
      <c r="BX68" s="16"/>
      <c r="BZ68" s="34"/>
      <c r="CA68" s="17"/>
      <c r="CB68" s="16"/>
      <c r="CD68" s="34"/>
      <c r="CE68" s="17"/>
      <c r="CF68" s="16"/>
      <c r="CH68" s="34"/>
      <c r="CI68" s="17"/>
      <c r="CJ68" s="16"/>
      <c r="CL68" s="34"/>
      <c r="CM68" s="17"/>
      <c r="CN68" s="16"/>
      <c r="CP68" s="34"/>
      <c r="CQ68" s="17"/>
      <c r="CR68" s="16"/>
    </row>
    <row r="69" spans="1:96" x14ac:dyDescent="0.2">
      <c r="A69" s="1" t="s">
        <v>137</v>
      </c>
      <c r="D69" s="10">
        <f>SUM(D70:D73)</f>
        <v>4.2000000000000003E-2</v>
      </c>
      <c r="F69" s="34"/>
      <c r="G69" s="17"/>
      <c r="H69" s="16"/>
      <c r="J69" s="34"/>
      <c r="K69" s="17"/>
      <c r="L69" s="16"/>
      <c r="N69" s="34"/>
      <c r="O69" s="17"/>
      <c r="P69" s="16"/>
      <c r="R69" s="34"/>
      <c r="S69" s="17"/>
      <c r="T69" s="16"/>
      <c r="V69" s="34"/>
      <c r="W69" s="17"/>
      <c r="X69" s="16"/>
      <c r="Z69" s="34"/>
      <c r="AA69" s="17"/>
      <c r="AB69" s="16"/>
      <c r="AD69" s="34"/>
      <c r="AE69" s="17"/>
      <c r="AF69" s="16"/>
      <c r="AH69" s="34"/>
      <c r="AI69" s="17"/>
      <c r="AJ69" s="16"/>
      <c r="AL69" s="34"/>
      <c r="AM69" s="17"/>
      <c r="AN69" s="16"/>
      <c r="AP69" s="34"/>
      <c r="AQ69" s="17"/>
      <c r="AR69" s="16"/>
      <c r="AT69" s="34"/>
      <c r="AU69" s="17"/>
      <c r="AV69" s="16"/>
      <c r="AX69" s="34"/>
      <c r="AY69" s="17"/>
      <c r="AZ69" s="16"/>
      <c r="BB69" s="34"/>
      <c r="BC69" s="17"/>
      <c r="BD69" s="16"/>
      <c r="BF69" s="34"/>
      <c r="BG69" s="17"/>
      <c r="BH69" s="16"/>
      <c r="BJ69" s="34"/>
      <c r="BK69" s="17"/>
      <c r="BL69" s="16"/>
      <c r="BN69" s="34"/>
      <c r="BO69" s="17"/>
      <c r="BP69" s="16"/>
      <c r="BR69" s="34"/>
      <c r="BS69" s="17"/>
      <c r="BT69" s="16"/>
      <c r="BV69" s="34"/>
      <c r="BW69" s="17"/>
      <c r="BX69" s="16"/>
      <c r="BZ69" s="34"/>
      <c r="CA69" s="17"/>
      <c r="CB69" s="16"/>
      <c r="CD69" s="34"/>
      <c r="CE69" s="17"/>
      <c r="CF69" s="16"/>
      <c r="CH69" s="34"/>
      <c r="CI69" s="17"/>
      <c r="CJ69" s="16"/>
      <c r="CL69" s="34"/>
      <c r="CM69" s="17"/>
      <c r="CN69" s="16"/>
      <c r="CP69" s="34"/>
      <c r="CQ69" s="17"/>
      <c r="CR69" s="16"/>
    </row>
    <row r="70" spans="1:96" ht="22.5" customHeight="1" x14ac:dyDescent="0.2">
      <c r="B70" s="59" t="s">
        <v>37</v>
      </c>
      <c r="D70" s="11">
        <v>0.02</v>
      </c>
      <c r="F70" s="35">
        <v>1</v>
      </c>
      <c r="G70" s="17">
        <f>Weight*F70*50</f>
        <v>1</v>
      </c>
      <c r="H70" s="14" t="s">
        <v>360</v>
      </c>
      <c r="J70" s="35"/>
      <c r="K70" s="17">
        <f>Weight*J70*50</f>
        <v>0</v>
      </c>
      <c r="L70" s="14"/>
      <c r="N70" s="35">
        <v>2</v>
      </c>
      <c r="O70" s="17">
        <f>Weight*N70*50</f>
        <v>2</v>
      </c>
      <c r="P70" s="14"/>
      <c r="R70" s="35">
        <v>1</v>
      </c>
      <c r="S70" s="17">
        <f>Weight*R70*50</f>
        <v>1</v>
      </c>
      <c r="T70" s="14" t="s">
        <v>115</v>
      </c>
      <c r="V70" s="35">
        <v>0</v>
      </c>
      <c r="W70" s="17">
        <f>Weight*V70*50</f>
        <v>0</v>
      </c>
      <c r="X70" s="14"/>
      <c r="Z70" s="35">
        <v>1</v>
      </c>
      <c r="AA70" s="17">
        <f>Weight*Z70*50</f>
        <v>1</v>
      </c>
      <c r="AB70" s="14" t="s">
        <v>261</v>
      </c>
      <c r="AD70" s="35"/>
      <c r="AE70" s="17">
        <f>Weight*AD70*50</f>
        <v>0</v>
      </c>
      <c r="AF70" s="14"/>
      <c r="AH70" s="35">
        <v>1</v>
      </c>
      <c r="AI70" s="17">
        <f>Weight*AH70*50</f>
        <v>1</v>
      </c>
      <c r="AJ70" s="14" t="s">
        <v>189</v>
      </c>
      <c r="AL70" s="35"/>
      <c r="AM70" s="17">
        <f>Weight*AL70*50</f>
        <v>0</v>
      </c>
      <c r="AN70" s="14"/>
      <c r="AP70" s="35"/>
      <c r="AQ70" s="17">
        <f>Weight*AP70*50</f>
        <v>0</v>
      </c>
      <c r="AR70" s="14"/>
      <c r="AT70" s="35"/>
      <c r="AU70" s="17">
        <f>Weight*AT70*50</f>
        <v>0</v>
      </c>
      <c r="AV70" s="14"/>
      <c r="AX70" s="35"/>
      <c r="AY70" s="17">
        <f>Weight*AX70*50</f>
        <v>0</v>
      </c>
      <c r="AZ70" s="14"/>
      <c r="BB70" s="35"/>
      <c r="BC70" s="17">
        <f>Weight*BB70*50</f>
        <v>0</v>
      </c>
      <c r="BD70" s="14"/>
      <c r="BF70" s="35"/>
      <c r="BG70" s="17">
        <f>Weight*BF70*50</f>
        <v>0</v>
      </c>
      <c r="BH70" s="14"/>
      <c r="BJ70" s="35">
        <v>2</v>
      </c>
      <c r="BK70" s="17">
        <f>Weight*BJ70*50</f>
        <v>2</v>
      </c>
      <c r="BL70" s="79" t="s">
        <v>457</v>
      </c>
      <c r="BN70" s="35"/>
      <c r="BO70" s="17">
        <f>Weight*BN70*50</f>
        <v>0</v>
      </c>
      <c r="BP70" s="14"/>
      <c r="BR70" s="35"/>
      <c r="BS70" s="17">
        <f>Weight*BR70*50</f>
        <v>0</v>
      </c>
      <c r="BT70" s="14"/>
      <c r="BV70" s="35"/>
      <c r="BW70" s="17">
        <f>Weight*BV70*50</f>
        <v>0</v>
      </c>
      <c r="BX70" s="14"/>
      <c r="BZ70" s="35"/>
      <c r="CA70" s="17">
        <f>Weight*BZ70*50</f>
        <v>0</v>
      </c>
      <c r="CB70" s="14"/>
      <c r="CD70" s="35"/>
      <c r="CE70" s="17">
        <f>Weight*CD70*50</f>
        <v>0</v>
      </c>
      <c r="CF70" s="79"/>
      <c r="CH70" s="35"/>
      <c r="CI70" s="17">
        <f>Weight*CH70*50</f>
        <v>0</v>
      </c>
      <c r="CJ70" s="14"/>
      <c r="CL70" s="35"/>
      <c r="CM70" s="17">
        <f>Weight*CL70*50</f>
        <v>0</v>
      </c>
      <c r="CN70" s="14"/>
      <c r="CP70" s="35"/>
      <c r="CQ70" s="17">
        <f>Weight*CP70*50</f>
        <v>0</v>
      </c>
      <c r="CR70" s="14"/>
    </row>
    <row r="71" spans="1:96" ht="22.5" customHeight="1" x14ac:dyDescent="0.2">
      <c r="B71" s="59" t="s">
        <v>38</v>
      </c>
      <c r="D71" s="11">
        <v>1E-3</v>
      </c>
      <c r="F71" s="35">
        <v>0</v>
      </c>
      <c r="G71" s="17">
        <f>Weight*F71*50</f>
        <v>0</v>
      </c>
      <c r="H71" s="14"/>
      <c r="J71" s="35"/>
      <c r="K71" s="17">
        <f>Weight*J71*50</f>
        <v>0</v>
      </c>
      <c r="L71" s="14"/>
      <c r="N71" s="35">
        <v>0</v>
      </c>
      <c r="O71" s="17">
        <f>Weight*N71*50</f>
        <v>0</v>
      </c>
      <c r="P71" s="14"/>
      <c r="R71" s="35">
        <v>0</v>
      </c>
      <c r="S71" s="17">
        <f>Weight*R71*50</f>
        <v>0</v>
      </c>
      <c r="T71" s="14"/>
      <c r="V71" s="35">
        <v>0</v>
      </c>
      <c r="W71" s="17">
        <f>Weight*V71*50</f>
        <v>0</v>
      </c>
      <c r="X71" s="14"/>
      <c r="Z71" s="35">
        <v>0</v>
      </c>
      <c r="AA71" s="17">
        <f>Weight*Z71*50</f>
        <v>0</v>
      </c>
      <c r="AB71" s="14" t="s">
        <v>250</v>
      </c>
      <c r="AD71" s="35"/>
      <c r="AE71" s="17">
        <f>Weight*AD71*50</f>
        <v>0</v>
      </c>
      <c r="AF71" s="14"/>
      <c r="AH71" s="35">
        <v>1</v>
      </c>
      <c r="AI71" s="17">
        <f>Weight*AH71*50</f>
        <v>0.05</v>
      </c>
      <c r="AJ71" s="14" t="s">
        <v>189</v>
      </c>
      <c r="AL71" s="35"/>
      <c r="AM71" s="17">
        <f>Weight*AL71*50</f>
        <v>0</v>
      </c>
      <c r="AN71" s="14"/>
      <c r="AP71" s="35"/>
      <c r="AQ71" s="17">
        <f>Weight*AP71*50</f>
        <v>0</v>
      </c>
      <c r="AR71" s="14"/>
      <c r="AT71" s="35"/>
      <c r="AU71" s="17">
        <f>Weight*AT71*50</f>
        <v>0</v>
      </c>
      <c r="AV71" s="14"/>
      <c r="AX71" s="35"/>
      <c r="AY71" s="17">
        <f>Weight*AX71*50</f>
        <v>0</v>
      </c>
      <c r="AZ71" s="14"/>
      <c r="BB71" s="35"/>
      <c r="BC71" s="17">
        <f>Weight*BB71*50</f>
        <v>0</v>
      </c>
      <c r="BD71" s="14"/>
      <c r="BF71" s="35"/>
      <c r="BG71" s="17">
        <f>Weight*BF71*50</f>
        <v>0</v>
      </c>
      <c r="BH71" s="14"/>
      <c r="BJ71" s="35">
        <v>1.5</v>
      </c>
      <c r="BK71" s="17">
        <f>Weight*BJ71*50</f>
        <v>7.4999999999999997E-2</v>
      </c>
      <c r="BL71" s="79" t="s">
        <v>458</v>
      </c>
      <c r="BN71" s="35"/>
      <c r="BO71" s="17">
        <f>Weight*BN71*50</f>
        <v>0</v>
      </c>
      <c r="BP71" s="14"/>
      <c r="BR71" s="35"/>
      <c r="BS71" s="17">
        <f>Weight*BR71*50</f>
        <v>0</v>
      </c>
      <c r="BT71" s="14"/>
      <c r="BV71" s="35"/>
      <c r="BW71" s="17">
        <f>Weight*BV71*50</f>
        <v>0</v>
      </c>
      <c r="BX71" s="14"/>
      <c r="BZ71" s="35"/>
      <c r="CA71" s="17">
        <f>Weight*BZ71*50</f>
        <v>0</v>
      </c>
      <c r="CB71" s="14"/>
      <c r="CD71" s="35">
        <v>0</v>
      </c>
      <c r="CE71" s="17">
        <f>Weight*CD71*50</f>
        <v>0</v>
      </c>
      <c r="CF71" s="79" t="s">
        <v>408</v>
      </c>
      <c r="CH71" s="35"/>
      <c r="CI71" s="17">
        <f>Weight*CH71*50</f>
        <v>0</v>
      </c>
      <c r="CJ71" s="14"/>
      <c r="CL71" s="35"/>
      <c r="CM71" s="17">
        <f>Weight*CL71*50</f>
        <v>0</v>
      </c>
      <c r="CN71" s="14"/>
      <c r="CP71" s="35"/>
      <c r="CQ71" s="17">
        <f>Weight*CP71*50</f>
        <v>0</v>
      </c>
      <c r="CR71" s="14"/>
    </row>
    <row r="72" spans="1:96" ht="22.5" customHeight="1" x14ac:dyDescent="0.2">
      <c r="B72" s="59" t="s">
        <v>39</v>
      </c>
      <c r="D72" s="11">
        <v>0.02</v>
      </c>
      <c r="F72" s="35">
        <v>1</v>
      </c>
      <c r="G72" s="17">
        <f>Weight*F72*50</f>
        <v>1</v>
      </c>
      <c r="H72" s="14" t="s">
        <v>361</v>
      </c>
      <c r="J72" s="35">
        <v>1</v>
      </c>
      <c r="K72" s="17">
        <f>Weight*J72*50</f>
        <v>1</v>
      </c>
      <c r="L72" s="79" t="s">
        <v>455</v>
      </c>
      <c r="N72" s="35">
        <v>2</v>
      </c>
      <c r="O72" s="17">
        <f>Weight*N72*50</f>
        <v>2</v>
      </c>
      <c r="P72" s="14"/>
      <c r="R72" s="35">
        <v>1</v>
      </c>
      <c r="S72" s="17">
        <f>Weight*R72*50</f>
        <v>1</v>
      </c>
      <c r="T72" s="14" t="s">
        <v>114</v>
      </c>
      <c r="V72" s="35">
        <v>0</v>
      </c>
      <c r="W72" s="17">
        <f>Weight*V72*50</f>
        <v>0</v>
      </c>
      <c r="X72" s="14"/>
      <c r="Z72" s="35">
        <v>1</v>
      </c>
      <c r="AA72" s="17">
        <f>Weight*Z72*50</f>
        <v>1</v>
      </c>
      <c r="AB72" s="14" t="s">
        <v>262</v>
      </c>
      <c r="AD72" s="35"/>
      <c r="AE72" s="17">
        <f>Weight*AD72*50</f>
        <v>0</v>
      </c>
      <c r="AF72" s="14"/>
      <c r="AH72" s="35">
        <v>0</v>
      </c>
      <c r="AI72" s="17">
        <f>Weight*AH72*50</f>
        <v>0</v>
      </c>
      <c r="AJ72" s="14" t="s">
        <v>207</v>
      </c>
      <c r="AL72" s="35"/>
      <c r="AM72" s="17">
        <f>Weight*AL72*50</f>
        <v>0</v>
      </c>
      <c r="AN72" s="14"/>
      <c r="AP72" s="35"/>
      <c r="AQ72" s="17">
        <f>Weight*AP72*50</f>
        <v>0</v>
      </c>
      <c r="AR72" s="14"/>
      <c r="AT72" s="35"/>
      <c r="AU72" s="17">
        <f>Weight*AT72*50</f>
        <v>0</v>
      </c>
      <c r="AV72" s="14"/>
      <c r="AX72" s="35"/>
      <c r="AY72" s="17">
        <f>Weight*AX72*50</f>
        <v>0</v>
      </c>
      <c r="AZ72" s="14"/>
      <c r="BB72" s="35"/>
      <c r="BC72" s="17">
        <f>Weight*BB72*50</f>
        <v>0</v>
      </c>
      <c r="BD72" s="14"/>
      <c r="BF72" s="35"/>
      <c r="BG72" s="17">
        <f>Weight*BF72*50</f>
        <v>0</v>
      </c>
      <c r="BH72" s="14"/>
      <c r="BJ72" s="35">
        <v>2</v>
      </c>
      <c r="BK72" s="17">
        <f>Weight*BJ72*50</f>
        <v>2</v>
      </c>
      <c r="BL72" s="79" t="s">
        <v>459</v>
      </c>
      <c r="BN72" s="35"/>
      <c r="BO72" s="17">
        <f>Weight*BN72*50</f>
        <v>0</v>
      </c>
      <c r="BP72" s="14"/>
      <c r="BR72" s="35"/>
      <c r="BS72" s="17">
        <f>Weight*BR72*50</f>
        <v>0</v>
      </c>
      <c r="BT72" s="14"/>
      <c r="BV72" s="35"/>
      <c r="BW72" s="17">
        <f>Weight*BV72*50</f>
        <v>0</v>
      </c>
      <c r="BX72" s="14"/>
      <c r="BZ72" s="35"/>
      <c r="CA72" s="17">
        <f>Weight*BZ72*50</f>
        <v>0</v>
      </c>
      <c r="CB72" s="14"/>
      <c r="CD72" s="35"/>
      <c r="CE72" s="17">
        <f>Weight*CD72*50</f>
        <v>0</v>
      </c>
      <c r="CF72" s="14"/>
      <c r="CH72" s="35"/>
      <c r="CI72" s="17">
        <f>Weight*CH72*50</f>
        <v>0</v>
      </c>
      <c r="CJ72" s="14"/>
      <c r="CL72" s="35"/>
      <c r="CM72" s="17">
        <f>Weight*CL72*50</f>
        <v>0</v>
      </c>
      <c r="CN72" s="14"/>
      <c r="CP72" s="35"/>
      <c r="CQ72" s="17">
        <f>Weight*CP72*50</f>
        <v>0</v>
      </c>
      <c r="CR72" s="14"/>
    </row>
    <row r="73" spans="1:96" ht="22.5" customHeight="1" x14ac:dyDescent="0.2">
      <c r="B73" s="59" t="s">
        <v>40</v>
      </c>
      <c r="D73" s="11">
        <v>1E-3</v>
      </c>
      <c r="F73" s="35">
        <v>0</v>
      </c>
      <c r="G73" s="17">
        <f>Weight*F73*50</f>
        <v>0</v>
      </c>
      <c r="H73" s="14"/>
      <c r="J73" s="35"/>
      <c r="K73" s="17">
        <f>Weight*J73*50</f>
        <v>0</v>
      </c>
      <c r="L73" s="14"/>
      <c r="N73" s="35">
        <v>0</v>
      </c>
      <c r="O73" s="17">
        <f>Weight*N73*50</f>
        <v>0</v>
      </c>
      <c r="P73" s="14"/>
      <c r="R73" s="35">
        <v>0</v>
      </c>
      <c r="S73" s="17">
        <f>Weight*R73*50</f>
        <v>0</v>
      </c>
      <c r="T73" s="14"/>
      <c r="V73" s="35">
        <v>0</v>
      </c>
      <c r="W73" s="17">
        <f>Weight*V73*50</f>
        <v>0</v>
      </c>
      <c r="X73" s="14"/>
      <c r="Z73" s="35">
        <v>0</v>
      </c>
      <c r="AA73" s="17">
        <f>Weight*Z73*50</f>
        <v>0</v>
      </c>
      <c r="AB73" s="14" t="s">
        <v>250</v>
      </c>
      <c r="AD73" s="35"/>
      <c r="AE73" s="17">
        <f>Weight*AD73*50</f>
        <v>0</v>
      </c>
      <c r="AF73" s="14"/>
      <c r="AH73" s="35">
        <v>0</v>
      </c>
      <c r="AI73" s="17">
        <f>Weight*AH73*50</f>
        <v>0</v>
      </c>
      <c r="AJ73" s="14" t="s">
        <v>207</v>
      </c>
      <c r="AL73" s="35"/>
      <c r="AM73" s="17">
        <f>Weight*AL73*50</f>
        <v>0</v>
      </c>
      <c r="AN73" s="14"/>
      <c r="AP73" s="35"/>
      <c r="AQ73" s="17">
        <f>Weight*AP73*50</f>
        <v>0</v>
      </c>
      <c r="AR73" s="14"/>
      <c r="AT73" s="35"/>
      <c r="AU73" s="17">
        <f>Weight*AT73*50</f>
        <v>0</v>
      </c>
      <c r="AV73" s="14"/>
      <c r="AX73" s="35"/>
      <c r="AY73" s="17">
        <f>Weight*AX73*50</f>
        <v>0</v>
      </c>
      <c r="AZ73" s="14"/>
      <c r="BB73" s="35"/>
      <c r="BC73" s="17">
        <f>Weight*BB73*50</f>
        <v>0</v>
      </c>
      <c r="BD73" s="14"/>
      <c r="BF73" s="35"/>
      <c r="BG73" s="17">
        <f>Weight*BF73*50</f>
        <v>0</v>
      </c>
      <c r="BH73" s="14"/>
      <c r="BJ73" s="35"/>
      <c r="BK73" s="17">
        <f>Weight*BJ73*50</f>
        <v>0</v>
      </c>
      <c r="BL73" s="14"/>
      <c r="BN73" s="35"/>
      <c r="BO73" s="17">
        <f>Weight*BN73*50</f>
        <v>0</v>
      </c>
      <c r="BP73" s="14"/>
      <c r="BR73" s="35"/>
      <c r="BS73" s="17">
        <f>Weight*BR73*50</f>
        <v>0</v>
      </c>
      <c r="BT73" s="14"/>
      <c r="BV73" s="35"/>
      <c r="BW73" s="17">
        <f>Weight*BV73*50</f>
        <v>0</v>
      </c>
      <c r="BX73" s="14"/>
      <c r="BZ73" s="35"/>
      <c r="CA73" s="17">
        <f>Weight*BZ73*50</f>
        <v>0</v>
      </c>
      <c r="CB73" s="14"/>
      <c r="CD73" s="35"/>
      <c r="CE73" s="17">
        <f>Weight*CD73*50</f>
        <v>0</v>
      </c>
      <c r="CF73" s="14"/>
      <c r="CH73" s="35"/>
      <c r="CI73" s="17">
        <f>Weight*CH73*50</f>
        <v>0</v>
      </c>
      <c r="CJ73" s="14"/>
      <c r="CL73" s="35"/>
      <c r="CM73" s="17">
        <f>Weight*CL73*50</f>
        <v>0</v>
      </c>
      <c r="CN73" s="14"/>
      <c r="CP73" s="35"/>
      <c r="CQ73" s="17">
        <f>Weight*CP73*50</f>
        <v>0</v>
      </c>
      <c r="CR73" s="14"/>
    </row>
    <row r="74" spans="1:96" x14ac:dyDescent="0.2">
      <c r="D74" s="11"/>
      <c r="F74" s="34"/>
      <c r="G74" s="17"/>
      <c r="H74" s="16"/>
      <c r="J74" s="34"/>
      <c r="K74" s="17"/>
      <c r="L74" s="16"/>
      <c r="N74" s="34"/>
      <c r="O74" s="17"/>
      <c r="P74" s="16"/>
      <c r="R74" s="34"/>
      <c r="S74" s="17"/>
      <c r="T74" s="16"/>
      <c r="V74" s="34"/>
      <c r="W74" s="17"/>
      <c r="X74" s="16"/>
      <c r="Z74" s="34"/>
      <c r="AA74" s="17"/>
      <c r="AB74" s="16"/>
      <c r="AD74" s="34"/>
      <c r="AE74" s="17"/>
      <c r="AF74" s="16"/>
      <c r="AH74" s="34"/>
      <c r="AI74" s="17"/>
      <c r="AJ74" s="16"/>
      <c r="AL74" s="34"/>
      <c r="AM74" s="17"/>
      <c r="AN74" s="16"/>
      <c r="AP74" s="34"/>
      <c r="AQ74" s="17"/>
      <c r="AR74" s="16"/>
      <c r="AT74" s="34"/>
      <c r="AU74" s="17"/>
      <c r="AV74" s="16"/>
      <c r="AX74" s="34"/>
      <c r="AY74" s="17"/>
      <c r="AZ74" s="16"/>
      <c r="BB74" s="34"/>
      <c r="BC74" s="17"/>
      <c r="BD74" s="16"/>
      <c r="BF74" s="34"/>
      <c r="BG74" s="17"/>
      <c r="BH74" s="16"/>
      <c r="BJ74" s="34"/>
      <c r="BK74" s="17"/>
      <c r="BL74" s="16"/>
      <c r="BN74" s="34"/>
      <c r="BO74" s="17"/>
      <c r="BP74" s="16"/>
      <c r="BR74" s="34"/>
      <c r="BS74" s="17"/>
      <c r="BT74" s="16"/>
      <c r="BV74" s="34"/>
      <c r="BW74" s="17"/>
      <c r="BX74" s="16"/>
      <c r="BZ74" s="34"/>
      <c r="CA74" s="17"/>
      <c r="CB74" s="16"/>
      <c r="CD74" s="34"/>
      <c r="CE74" s="17"/>
      <c r="CF74" s="16"/>
      <c r="CH74" s="34"/>
      <c r="CI74" s="17"/>
      <c r="CJ74" s="16"/>
      <c r="CL74" s="34"/>
      <c r="CM74" s="17"/>
      <c r="CN74" s="16"/>
      <c r="CP74" s="34"/>
      <c r="CQ74" s="17"/>
      <c r="CR74" s="16"/>
    </row>
    <row r="75" spans="1:96" x14ac:dyDescent="0.2">
      <c r="A75" s="1" t="s">
        <v>176</v>
      </c>
      <c r="D75" s="10">
        <f>SUM(D76:D83)</f>
        <v>4.0000000000000008E-2</v>
      </c>
      <c r="F75" s="34"/>
      <c r="G75" s="17"/>
      <c r="H75" s="16"/>
      <c r="J75" s="34"/>
      <c r="K75" s="17"/>
      <c r="L75" s="16"/>
      <c r="N75" s="34"/>
      <c r="O75" s="17"/>
      <c r="P75" s="16"/>
      <c r="R75" s="34"/>
      <c r="S75" s="17"/>
      <c r="T75" s="16"/>
      <c r="V75" s="34"/>
      <c r="W75" s="17"/>
      <c r="X75" s="16"/>
      <c r="Z75" s="34"/>
      <c r="AA75" s="17"/>
      <c r="AB75" s="16"/>
      <c r="AD75" s="34"/>
      <c r="AE75" s="17"/>
      <c r="AF75" s="16"/>
      <c r="AH75" s="34"/>
      <c r="AI75" s="17"/>
      <c r="AJ75" s="16"/>
      <c r="AL75" s="34"/>
      <c r="AM75" s="17"/>
      <c r="AN75" s="16"/>
      <c r="AP75" s="34"/>
      <c r="AQ75" s="17"/>
      <c r="AR75" s="16"/>
      <c r="AT75" s="34"/>
      <c r="AU75" s="17"/>
      <c r="AV75" s="16"/>
      <c r="AX75" s="34"/>
      <c r="AY75" s="17"/>
      <c r="AZ75" s="16"/>
      <c r="BB75" s="34"/>
      <c r="BC75" s="17"/>
      <c r="BD75" s="16"/>
      <c r="BF75" s="34"/>
      <c r="BG75" s="17"/>
      <c r="BH75" s="16"/>
      <c r="BJ75" s="34"/>
      <c r="BK75" s="17"/>
      <c r="BL75" s="16"/>
      <c r="BN75" s="34"/>
      <c r="BO75" s="17"/>
      <c r="BP75" s="16"/>
      <c r="BR75" s="34"/>
      <c r="BS75" s="17"/>
      <c r="BT75" s="16"/>
      <c r="BV75" s="34"/>
      <c r="BW75" s="17"/>
      <c r="BX75" s="16"/>
      <c r="BZ75" s="34"/>
      <c r="CA75" s="17"/>
      <c r="CB75" s="16"/>
      <c r="CD75" s="34"/>
      <c r="CE75" s="17"/>
      <c r="CF75" s="16"/>
      <c r="CH75" s="34"/>
      <c r="CI75" s="17"/>
      <c r="CJ75" s="16"/>
      <c r="CL75" s="34"/>
      <c r="CM75" s="17"/>
      <c r="CN75" s="16"/>
      <c r="CP75" s="34"/>
      <c r="CQ75" s="17"/>
      <c r="CR75" s="16"/>
    </row>
    <row r="76" spans="1:96" ht="22.5" customHeight="1" x14ac:dyDescent="0.2">
      <c r="B76" s="59" t="s">
        <v>132</v>
      </c>
      <c r="D76" s="11">
        <v>0.01</v>
      </c>
      <c r="F76" s="35">
        <v>2</v>
      </c>
      <c r="G76" s="17">
        <f t="shared" ref="G76:G83" si="46">Weight*F76*50</f>
        <v>1</v>
      </c>
      <c r="H76" s="14" t="s">
        <v>288</v>
      </c>
      <c r="J76" s="35"/>
      <c r="K76" s="17">
        <f t="shared" ref="K76:K83" si="47">Weight*J76*50</f>
        <v>0</v>
      </c>
      <c r="L76" s="14"/>
      <c r="N76" s="35">
        <v>2</v>
      </c>
      <c r="O76" s="17">
        <f t="shared" ref="O76:O83" si="48">Weight*N76*50</f>
        <v>1</v>
      </c>
      <c r="P76" s="14" t="s">
        <v>354</v>
      </c>
      <c r="R76" s="35">
        <v>1</v>
      </c>
      <c r="S76" s="17">
        <f t="shared" ref="S76:S83" si="49">Weight*R76*50</f>
        <v>0.5</v>
      </c>
      <c r="T76" s="14" t="s">
        <v>113</v>
      </c>
      <c r="V76" s="35">
        <v>1</v>
      </c>
      <c r="W76" s="17">
        <f t="shared" ref="W76:W83" si="50">Weight*V76*50</f>
        <v>0.5</v>
      </c>
      <c r="X76" s="14" t="s">
        <v>337</v>
      </c>
      <c r="Z76" s="35">
        <v>2</v>
      </c>
      <c r="AA76" s="17">
        <f t="shared" ref="AA76:AA83" si="51">Weight*Z76*50</f>
        <v>1</v>
      </c>
      <c r="AB76" s="14" t="s">
        <v>263</v>
      </c>
      <c r="AD76" s="35"/>
      <c r="AE76" s="17">
        <f t="shared" ref="AE76:AE83" si="52">Weight*AD76*50</f>
        <v>0</v>
      </c>
      <c r="AF76" s="14"/>
      <c r="AH76" s="35">
        <v>0</v>
      </c>
      <c r="AI76" s="17">
        <f t="shared" ref="AI76:AI83" si="53">Weight*AH76*50</f>
        <v>0</v>
      </c>
      <c r="AJ76" s="14" t="s">
        <v>208</v>
      </c>
      <c r="AL76" s="35"/>
      <c r="AM76" s="17">
        <f t="shared" ref="AM76:AM83" si="54">Weight*AL76*50</f>
        <v>0</v>
      </c>
      <c r="AN76" s="14"/>
      <c r="AP76" s="35">
        <v>2</v>
      </c>
      <c r="AQ76" s="17">
        <f t="shared" ref="AQ76:AQ83" si="55">Weight*AP76*50</f>
        <v>1</v>
      </c>
      <c r="AR76" s="14"/>
      <c r="AT76" s="35"/>
      <c r="AU76" s="17">
        <f t="shared" ref="AU76:AU83" si="56">Weight*AT76*50</f>
        <v>0</v>
      </c>
      <c r="AV76" s="14"/>
      <c r="AX76" s="35"/>
      <c r="AY76" s="17">
        <f t="shared" ref="AY76:AY83" si="57">Weight*AX76*50</f>
        <v>0</v>
      </c>
      <c r="AZ76" s="14"/>
      <c r="BB76" s="35"/>
      <c r="BC76" s="17">
        <f t="shared" ref="BC76:BC83" si="58">Weight*BB76*50</f>
        <v>0</v>
      </c>
      <c r="BD76" s="14"/>
      <c r="BF76" s="35"/>
      <c r="BG76" s="17">
        <f t="shared" ref="BG76:BG83" si="59">Weight*BF76*50</f>
        <v>0</v>
      </c>
      <c r="BH76" s="14"/>
      <c r="BJ76" s="35">
        <v>2</v>
      </c>
      <c r="BK76" s="17">
        <f t="shared" ref="BK76:BK83" si="60">Weight*BJ76*50</f>
        <v>1</v>
      </c>
      <c r="BL76" s="79" t="s">
        <v>461</v>
      </c>
      <c r="BN76" s="35"/>
      <c r="BO76" s="17">
        <f t="shared" ref="BO76:BO83" si="61">Weight*BN76*50</f>
        <v>0</v>
      </c>
      <c r="BP76" s="14"/>
      <c r="BR76" s="35"/>
      <c r="BS76" s="17">
        <f t="shared" ref="BS76:BS83" si="62">Weight*BR76*50</f>
        <v>0</v>
      </c>
      <c r="BT76" s="14"/>
      <c r="BV76" s="35"/>
      <c r="BW76" s="17">
        <f t="shared" ref="BW76:BW83" si="63">Weight*BV76*50</f>
        <v>0</v>
      </c>
      <c r="BX76" s="14"/>
      <c r="BZ76" s="35"/>
      <c r="CA76" s="17">
        <f t="shared" ref="CA76:CA83" si="64">Weight*BZ76*50</f>
        <v>0</v>
      </c>
      <c r="CB76" s="14"/>
      <c r="CD76" s="35">
        <v>1</v>
      </c>
      <c r="CE76" s="17">
        <f t="shared" ref="CE76:CE83" si="65">Weight*CD76*50</f>
        <v>0.5</v>
      </c>
      <c r="CF76" s="79" t="s">
        <v>406</v>
      </c>
      <c r="CH76" s="35"/>
      <c r="CI76" s="17">
        <f t="shared" ref="CI76:CI83" si="66">Weight*CH76*50</f>
        <v>0</v>
      </c>
      <c r="CJ76" s="14"/>
      <c r="CL76" s="35"/>
      <c r="CM76" s="17">
        <f t="shared" ref="CM76:CM83" si="67">Weight*CL76*50</f>
        <v>0</v>
      </c>
      <c r="CN76" s="14"/>
      <c r="CP76" s="35"/>
      <c r="CQ76" s="17">
        <f t="shared" ref="CQ76:CQ83" si="68">Weight*CP76*50</f>
        <v>0</v>
      </c>
      <c r="CR76" s="14"/>
    </row>
    <row r="77" spans="1:96" ht="22.5" customHeight="1" x14ac:dyDescent="0.2">
      <c r="B77" s="60" t="s">
        <v>41</v>
      </c>
      <c r="D77" s="11">
        <v>5.0000000000000001E-3</v>
      </c>
      <c r="F77" s="35">
        <v>2</v>
      </c>
      <c r="G77" s="17">
        <f t="shared" si="46"/>
        <v>0.5</v>
      </c>
      <c r="H77" s="14" t="s">
        <v>339</v>
      </c>
      <c r="J77" s="35"/>
      <c r="K77" s="17">
        <f t="shared" si="47"/>
        <v>0</v>
      </c>
      <c r="L77" s="14"/>
      <c r="N77" s="35">
        <v>2</v>
      </c>
      <c r="O77" s="17">
        <f t="shared" si="48"/>
        <v>0.5</v>
      </c>
      <c r="P77" s="14"/>
      <c r="R77" s="35">
        <v>2</v>
      </c>
      <c r="S77" s="17">
        <f t="shared" si="49"/>
        <v>0.5</v>
      </c>
      <c r="T77" s="14" t="s">
        <v>112</v>
      </c>
      <c r="V77" s="35">
        <v>2</v>
      </c>
      <c r="W77" s="17">
        <f t="shared" si="50"/>
        <v>0.5</v>
      </c>
      <c r="X77" s="14"/>
      <c r="Z77" s="35">
        <v>0</v>
      </c>
      <c r="AA77" s="17">
        <f t="shared" si="51"/>
        <v>0</v>
      </c>
      <c r="AB77" s="14" t="s">
        <v>250</v>
      </c>
      <c r="AD77" s="35"/>
      <c r="AE77" s="17">
        <f t="shared" si="52"/>
        <v>0</v>
      </c>
      <c r="AF77" s="14"/>
      <c r="AH77" s="35">
        <v>0</v>
      </c>
      <c r="AI77" s="17">
        <f t="shared" si="53"/>
        <v>0</v>
      </c>
      <c r="AJ77" s="14" t="s">
        <v>208</v>
      </c>
      <c r="AL77" s="35"/>
      <c r="AM77" s="17">
        <f t="shared" si="54"/>
        <v>0</v>
      </c>
      <c r="AN77" s="14"/>
      <c r="AP77" s="35"/>
      <c r="AQ77" s="17">
        <f t="shared" si="55"/>
        <v>0</v>
      </c>
      <c r="AR77" s="14"/>
      <c r="AT77" s="35"/>
      <c r="AU77" s="17">
        <f t="shared" si="56"/>
        <v>0</v>
      </c>
      <c r="AV77" s="14"/>
      <c r="AX77" s="35"/>
      <c r="AY77" s="17">
        <f t="shared" si="57"/>
        <v>0</v>
      </c>
      <c r="AZ77" s="14"/>
      <c r="BB77" s="35"/>
      <c r="BC77" s="17">
        <f t="shared" si="58"/>
        <v>0</v>
      </c>
      <c r="BD77" s="14"/>
      <c r="BF77" s="35"/>
      <c r="BG77" s="17">
        <f t="shared" si="59"/>
        <v>0</v>
      </c>
      <c r="BH77" s="14"/>
      <c r="BJ77" s="35"/>
      <c r="BK77" s="17">
        <f t="shared" si="60"/>
        <v>0</v>
      </c>
      <c r="BL77" s="14"/>
      <c r="BN77" s="35"/>
      <c r="BO77" s="17">
        <f t="shared" si="61"/>
        <v>0</v>
      </c>
      <c r="BP77" s="14"/>
      <c r="BR77" s="35"/>
      <c r="BS77" s="17">
        <f t="shared" si="62"/>
        <v>0</v>
      </c>
      <c r="BT77" s="14"/>
      <c r="BV77" s="35"/>
      <c r="BW77" s="17">
        <f t="shared" si="63"/>
        <v>0</v>
      </c>
      <c r="BX77" s="14"/>
      <c r="BZ77" s="35"/>
      <c r="CA77" s="17">
        <f t="shared" si="64"/>
        <v>0</v>
      </c>
      <c r="CB77" s="14"/>
      <c r="CD77" s="35">
        <v>1</v>
      </c>
      <c r="CE77" s="17">
        <f t="shared" si="65"/>
        <v>0.25</v>
      </c>
      <c r="CF77" s="79" t="s">
        <v>410</v>
      </c>
      <c r="CH77" s="35"/>
      <c r="CI77" s="17">
        <f t="shared" si="66"/>
        <v>0</v>
      </c>
      <c r="CJ77" s="14"/>
      <c r="CL77" s="35"/>
      <c r="CM77" s="17">
        <f t="shared" si="67"/>
        <v>0</v>
      </c>
      <c r="CN77" s="14"/>
      <c r="CP77" s="35"/>
      <c r="CQ77" s="17">
        <f t="shared" si="68"/>
        <v>0</v>
      </c>
      <c r="CR77" s="14"/>
    </row>
    <row r="78" spans="1:96" ht="22.5" customHeight="1" x14ac:dyDescent="0.2">
      <c r="B78" s="59" t="s">
        <v>124</v>
      </c>
      <c r="D78" s="11">
        <v>0.01</v>
      </c>
      <c r="F78" s="35">
        <v>1</v>
      </c>
      <c r="G78" s="17">
        <f t="shared" si="46"/>
        <v>0.5</v>
      </c>
      <c r="H78" s="14" t="s">
        <v>82</v>
      </c>
      <c r="J78" s="35"/>
      <c r="K78" s="17">
        <f t="shared" si="47"/>
        <v>0</v>
      </c>
      <c r="L78" s="14"/>
      <c r="N78" s="35">
        <v>1</v>
      </c>
      <c r="O78" s="17">
        <f t="shared" si="48"/>
        <v>0.5</v>
      </c>
      <c r="P78" s="14" t="s">
        <v>353</v>
      </c>
      <c r="R78" s="35">
        <v>0</v>
      </c>
      <c r="S78" s="17">
        <f t="shared" si="49"/>
        <v>0</v>
      </c>
      <c r="T78" s="14" t="s">
        <v>111</v>
      </c>
      <c r="V78" s="35">
        <v>0</v>
      </c>
      <c r="W78" s="17">
        <f t="shared" si="50"/>
        <v>0</v>
      </c>
      <c r="X78" s="14"/>
      <c r="Z78" s="35">
        <v>2</v>
      </c>
      <c r="AA78" s="17">
        <f t="shared" si="51"/>
        <v>1</v>
      </c>
      <c r="AB78" s="14" t="s">
        <v>266</v>
      </c>
      <c r="AD78" s="35">
        <v>2</v>
      </c>
      <c r="AE78" s="17">
        <f t="shared" si="52"/>
        <v>1</v>
      </c>
      <c r="AF78" s="14" t="s">
        <v>335</v>
      </c>
      <c r="AH78" s="35">
        <v>0</v>
      </c>
      <c r="AI78" s="17">
        <f t="shared" si="53"/>
        <v>0</v>
      </c>
      <c r="AJ78" s="14" t="s">
        <v>208</v>
      </c>
      <c r="AL78" s="35"/>
      <c r="AM78" s="17">
        <f t="shared" si="54"/>
        <v>0</v>
      </c>
      <c r="AN78" s="14"/>
      <c r="AP78" s="35"/>
      <c r="AQ78" s="17">
        <f t="shared" si="55"/>
        <v>0</v>
      </c>
      <c r="AR78" s="14"/>
      <c r="AT78" s="35"/>
      <c r="AU78" s="17">
        <f t="shared" si="56"/>
        <v>0</v>
      </c>
      <c r="AV78" s="14"/>
      <c r="AX78" s="35"/>
      <c r="AY78" s="17">
        <f t="shared" si="57"/>
        <v>0</v>
      </c>
      <c r="AZ78" s="14"/>
      <c r="BB78" s="35"/>
      <c r="BC78" s="17">
        <f t="shared" si="58"/>
        <v>0</v>
      </c>
      <c r="BD78" s="14"/>
      <c r="BF78" s="35"/>
      <c r="BG78" s="17">
        <f t="shared" si="59"/>
        <v>0</v>
      </c>
      <c r="BH78" s="14"/>
      <c r="BJ78" s="35">
        <v>1</v>
      </c>
      <c r="BK78" s="17">
        <f t="shared" si="60"/>
        <v>0.5</v>
      </c>
      <c r="BL78" s="79" t="s">
        <v>460</v>
      </c>
      <c r="BN78" s="35"/>
      <c r="BO78" s="17">
        <f t="shared" si="61"/>
        <v>0</v>
      </c>
      <c r="BP78" s="14"/>
      <c r="BR78" s="35"/>
      <c r="BS78" s="17">
        <f t="shared" si="62"/>
        <v>0</v>
      </c>
      <c r="BT78" s="14"/>
      <c r="BV78" s="35"/>
      <c r="BW78" s="17">
        <f t="shared" si="63"/>
        <v>0</v>
      </c>
      <c r="BX78" s="14"/>
      <c r="BZ78" s="35"/>
      <c r="CA78" s="17">
        <f t="shared" si="64"/>
        <v>0</v>
      </c>
      <c r="CB78" s="14"/>
      <c r="CD78" s="35">
        <v>0</v>
      </c>
      <c r="CE78" s="17">
        <f t="shared" si="65"/>
        <v>0</v>
      </c>
      <c r="CF78" s="79" t="s">
        <v>409</v>
      </c>
      <c r="CH78" s="35"/>
      <c r="CI78" s="17">
        <f t="shared" si="66"/>
        <v>0</v>
      </c>
      <c r="CJ78" s="14"/>
      <c r="CL78" s="35"/>
      <c r="CM78" s="17">
        <f t="shared" si="67"/>
        <v>0</v>
      </c>
      <c r="CN78" s="14"/>
      <c r="CP78" s="35"/>
      <c r="CQ78" s="17">
        <f t="shared" si="68"/>
        <v>0</v>
      </c>
      <c r="CR78" s="14"/>
    </row>
    <row r="79" spans="1:96" ht="22.5" customHeight="1" x14ac:dyDescent="0.2">
      <c r="B79" s="59" t="s">
        <v>42</v>
      </c>
      <c r="D79" s="11">
        <v>0.01</v>
      </c>
      <c r="F79" s="35">
        <v>2</v>
      </c>
      <c r="G79" s="17">
        <f t="shared" si="46"/>
        <v>1</v>
      </c>
      <c r="H79" s="14" t="s">
        <v>43</v>
      </c>
      <c r="J79" s="35"/>
      <c r="K79" s="17">
        <f t="shared" si="47"/>
        <v>0</v>
      </c>
      <c r="L79" s="14"/>
      <c r="N79" s="35">
        <v>2</v>
      </c>
      <c r="O79" s="17">
        <f t="shared" si="48"/>
        <v>1</v>
      </c>
      <c r="P79" s="14"/>
      <c r="R79" s="35">
        <v>2</v>
      </c>
      <c r="S79" s="17">
        <f t="shared" si="49"/>
        <v>1</v>
      </c>
      <c r="T79" s="14"/>
      <c r="V79" s="35">
        <v>2</v>
      </c>
      <c r="W79" s="17">
        <f t="shared" si="50"/>
        <v>1</v>
      </c>
      <c r="X79" s="14"/>
      <c r="Z79" s="35">
        <v>1</v>
      </c>
      <c r="AA79" s="17">
        <f t="shared" si="51"/>
        <v>0.5</v>
      </c>
      <c r="AB79" s="14" t="s">
        <v>264</v>
      </c>
      <c r="AD79" s="35"/>
      <c r="AE79" s="17">
        <f t="shared" si="52"/>
        <v>0</v>
      </c>
      <c r="AF79" s="14"/>
      <c r="AH79" s="35">
        <v>0</v>
      </c>
      <c r="AI79" s="17">
        <f t="shared" si="53"/>
        <v>0</v>
      </c>
      <c r="AJ79" s="14" t="s">
        <v>208</v>
      </c>
      <c r="AL79" s="35"/>
      <c r="AM79" s="17">
        <f t="shared" si="54"/>
        <v>0</v>
      </c>
      <c r="AN79" s="14"/>
      <c r="AP79" s="35">
        <v>2</v>
      </c>
      <c r="AQ79" s="17">
        <f t="shared" si="55"/>
        <v>1</v>
      </c>
      <c r="AR79" s="14"/>
      <c r="AT79" s="35"/>
      <c r="AU79" s="17">
        <f t="shared" si="56"/>
        <v>0</v>
      </c>
      <c r="AV79" s="14"/>
      <c r="AX79" s="35"/>
      <c r="AY79" s="17">
        <f t="shared" si="57"/>
        <v>0</v>
      </c>
      <c r="AZ79" s="14"/>
      <c r="BB79" s="35"/>
      <c r="BC79" s="17">
        <f t="shared" si="58"/>
        <v>0</v>
      </c>
      <c r="BD79" s="14"/>
      <c r="BF79" s="35"/>
      <c r="BG79" s="17">
        <f t="shared" si="59"/>
        <v>0</v>
      </c>
      <c r="BH79" s="14"/>
      <c r="BJ79" s="35">
        <v>2</v>
      </c>
      <c r="BK79" s="17">
        <f t="shared" si="60"/>
        <v>1</v>
      </c>
      <c r="BL79" s="79" t="s">
        <v>456</v>
      </c>
      <c r="BN79" s="35"/>
      <c r="BO79" s="17">
        <f t="shared" si="61"/>
        <v>0</v>
      </c>
      <c r="BP79" s="14"/>
      <c r="BR79" s="35"/>
      <c r="BS79" s="17">
        <f t="shared" si="62"/>
        <v>0</v>
      </c>
      <c r="BT79" s="14"/>
      <c r="BV79" s="35"/>
      <c r="BW79" s="17">
        <f t="shared" si="63"/>
        <v>0</v>
      </c>
      <c r="BX79" s="14"/>
      <c r="BZ79" s="35"/>
      <c r="CA79" s="17">
        <f t="shared" si="64"/>
        <v>0</v>
      </c>
      <c r="CB79" s="14"/>
      <c r="CD79" s="35">
        <v>0</v>
      </c>
      <c r="CE79" s="17">
        <f t="shared" si="65"/>
        <v>0</v>
      </c>
      <c r="CF79" s="14"/>
      <c r="CH79" s="35"/>
      <c r="CI79" s="17">
        <f t="shared" si="66"/>
        <v>0</v>
      </c>
      <c r="CJ79" s="14"/>
      <c r="CL79" s="35"/>
      <c r="CM79" s="17">
        <f t="shared" si="67"/>
        <v>0</v>
      </c>
      <c r="CN79" s="14"/>
      <c r="CP79" s="35"/>
      <c r="CQ79" s="17">
        <f t="shared" si="68"/>
        <v>0</v>
      </c>
      <c r="CR79" s="14"/>
    </row>
    <row r="80" spans="1:96" ht="22.5" customHeight="1" x14ac:dyDescent="0.2">
      <c r="B80" s="59" t="s">
        <v>44</v>
      </c>
      <c r="D80" s="11">
        <v>1E-3</v>
      </c>
      <c r="F80" s="35">
        <v>2</v>
      </c>
      <c r="G80" s="17">
        <f t="shared" si="46"/>
        <v>0.1</v>
      </c>
      <c r="H80" s="14" t="s">
        <v>265</v>
      </c>
      <c r="J80" s="35"/>
      <c r="K80" s="17">
        <f t="shared" si="47"/>
        <v>0</v>
      </c>
      <c r="L80" s="14"/>
      <c r="N80" s="35">
        <v>2</v>
      </c>
      <c r="O80" s="17">
        <f t="shared" si="48"/>
        <v>0.1</v>
      </c>
      <c r="P80" s="14" t="s">
        <v>349</v>
      </c>
      <c r="R80" s="35">
        <v>2</v>
      </c>
      <c r="S80" s="17">
        <f t="shared" si="49"/>
        <v>0.1</v>
      </c>
      <c r="T80" s="14"/>
      <c r="V80" s="35">
        <v>0</v>
      </c>
      <c r="W80" s="17">
        <f t="shared" si="50"/>
        <v>0</v>
      </c>
      <c r="X80" s="14"/>
      <c r="Z80" s="35">
        <v>2</v>
      </c>
      <c r="AA80" s="17">
        <f t="shared" si="51"/>
        <v>0.1</v>
      </c>
      <c r="AB80" s="14" t="s">
        <v>265</v>
      </c>
      <c r="AD80" s="35"/>
      <c r="AE80" s="17">
        <f t="shared" si="52"/>
        <v>0</v>
      </c>
      <c r="AF80" s="14"/>
      <c r="AH80" s="35">
        <v>0</v>
      </c>
      <c r="AI80" s="17">
        <f t="shared" si="53"/>
        <v>0</v>
      </c>
      <c r="AJ80" s="14" t="s">
        <v>208</v>
      </c>
      <c r="AL80" s="35"/>
      <c r="AM80" s="17">
        <f t="shared" si="54"/>
        <v>0</v>
      </c>
      <c r="AN80" s="14"/>
      <c r="AP80" s="35"/>
      <c r="AQ80" s="17">
        <f t="shared" si="55"/>
        <v>0</v>
      </c>
      <c r="AR80" s="14"/>
      <c r="AT80" s="35"/>
      <c r="AU80" s="17">
        <f t="shared" si="56"/>
        <v>0</v>
      </c>
      <c r="AV80" s="14"/>
      <c r="AX80" s="35"/>
      <c r="AY80" s="17">
        <f t="shared" si="57"/>
        <v>0</v>
      </c>
      <c r="AZ80" s="14"/>
      <c r="BB80" s="35"/>
      <c r="BC80" s="17">
        <f t="shared" si="58"/>
        <v>0</v>
      </c>
      <c r="BD80" s="14"/>
      <c r="BF80" s="35"/>
      <c r="BG80" s="17">
        <f t="shared" si="59"/>
        <v>0</v>
      </c>
      <c r="BH80" s="14"/>
      <c r="BJ80" s="35"/>
      <c r="BK80" s="17">
        <f t="shared" si="60"/>
        <v>0</v>
      </c>
      <c r="BL80" s="14"/>
      <c r="BN80" s="35"/>
      <c r="BO80" s="17">
        <f t="shared" si="61"/>
        <v>0</v>
      </c>
      <c r="BP80" s="14"/>
      <c r="BR80" s="35"/>
      <c r="BS80" s="17">
        <f t="shared" si="62"/>
        <v>0</v>
      </c>
      <c r="BT80" s="14"/>
      <c r="BV80" s="35"/>
      <c r="BW80" s="17">
        <f t="shared" si="63"/>
        <v>0</v>
      </c>
      <c r="BX80" s="14"/>
      <c r="BZ80" s="35"/>
      <c r="CA80" s="17">
        <f t="shared" si="64"/>
        <v>0</v>
      </c>
      <c r="CB80" s="14"/>
      <c r="CD80" s="35">
        <v>0</v>
      </c>
      <c r="CE80" s="17">
        <f t="shared" si="65"/>
        <v>0</v>
      </c>
      <c r="CF80" s="14"/>
      <c r="CH80" s="35"/>
      <c r="CI80" s="17">
        <f t="shared" si="66"/>
        <v>0</v>
      </c>
      <c r="CJ80" s="14"/>
      <c r="CL80" s="35"/>
      <c r="CM80" s="17">
        <f t="shared" si="67"/>
        <v>0</v>
      </c>
      <c r="CN80" s="14"/>
      <c r="CP80" s="35"/>
      <c r="CQ80" s="17">
        <f t="shared" si="68"/>
        <v>0</v>
      </c>
      <c r="CR80" s="14"/>
    </row>
    <row r="81" spans="1:96" ht="22.5" customHeight="1" x14ac:dyDescent="0.2">
      <c r="B81" s="59" t="s">
        <v>173</v>
      </c>
      <c r="D81" s="11">
        <v>2E-3</v>
      </c>
      <c r="F81" s="35">
        <v>2</v>
      </c>
      <c r="G81" s="17">
        <f t="shared" si="46"/>
        <v>0.2</v>
      </c>
      <c r="H81" s="14" t="s">
        <v>289</v>
      </c>
      <c r="J81" s="35">
        <v>2</v>
      </c>
      <c r="K81" s="17">
        <f t="shared" si="47"/>
        <v>0.2</v>
      </c>
      <c r="L81" s="14"/>
      <c r="N81" s="35">
        <v>2</v>
      </c>
      <c r="O81" s="17">
        <f t="shared" si="48"/>
        <v>0.2</v>
      </c>
      <c r="P81" s="14"/>
      <c r="R81" s="35">
        <v>2</v>
      </c>
      <c r="S81" s="17">
        <f t="shared" si="49"/>
        <v>0.2</v>
      </c>
      <c r="T81" s="14"/>
      <c r="V81" s="35">
        <v>1</v>
      </c>
      <c r="W81" s="17">
        <f t="shared" si="50"/>
        <v>0.1</v>
      </c>
      <c r="X81" s="14"/>
      <c r="Z81" s="35">
        <v>1</v>
      </c>
      <c r="AA81" s="17">
        <f t="shared" si="51"/>
        <v>0.1</v>
      </c>
      <c r="AB81" s="14" t="s">
        <v>284</v>
      </c>
      <c r="AD81" s="35"/>
      <c r="AE81" s="17">
        <f t="shared" si="52"/>
        <v>0</v>
      </c>
      <c r="AF81" s="14"/>
      <c r="AH81" s="35">
        <v>0</v>
      </c>
      <c r="AI81" s="17">
        <f t="shared" si="53"/>
        <v>0</v>
      </c>
      <c r="AJ81" s="14" t="s">
        <v>208</v>
      </c>
      <c r="AL81" s="35"/>
      <c r="AM81" s="17">
        <f t="shared" si="54"/>
        <v>0</v>
      </c>
      <c r="AN81" s="14"/>
      <c r="AP81" s="35"/>
      <c r="AQ81" s="17">
        <f t="shared" si="55"/>
        <v>0</v>
      </c>
      <c r="AR81" s="14"/>
      <c r="AT81" s="35"/>
      <c r="AU81" s="17">
        <f t="shared" si="56"/>
        <v>0</v>
      </c>
      <c r="AV81" s="14"/>
      <c r="AX81" s="35"/>
      <c r="AY81" s="17">
        <f t="shared" si="57"/>
        <v>0</v>
      </c>
      <c r="AZ81" s="14"/>
      <c r="BB81" s="35"/>
      <c r="BC81" s="17">
        <f t="shared" si="58"/>
        <v>0</v>
      </c>
      <c r="BD81" s="14"/>
      <c r="BF81" s="35"/>
      <c r="BG81" s="17">
        <f t="shared" si="59"/>
        <v>0</v>
      </c>
      <c r="BH81" s="14"/>
      <c r="BJ81" s="35"/>
      <c r="BK81" s="17">
        <f t="shared" si="60"/>
        <v>0</v>
      </c>
      <c r="BL81" s="14"/>
      <c r="BN81" s="35"/>
      <c r="BO81" s="17">
        <f t="shared" si="61"/>
        <v>0</v>
      </c>
      <c r="BP81" s="14"/>
      <c r="BR81" s="35"/>
      <c r="BS81" s="17">
        <f t="shared" si="62"/>
        <v>0</v>
      </c>
      <c r="BT81" s="14"/>
      <c r="BV81" s="35"/>
      <c r="BW81" s="17">
        <f t="shared" si="63"/>
        <v>0</v>
      </c>
      <c r="BX81" s="14"/>
      <c r="BZ81" s="35"/>
      <c r="CA81" s="17">
        <f t="shared" si="64"/>
        <v>0</v>
      </c>
      <c r="CB81" s="14"/>
      <c r="CD81" s="35">
        <v>0</v>
      </c>
      <c r="CE81" s="17">
        <f t="shared" si="65"/>
        <v>0</v>
      </c>
      <c r="CF81" s="14"/>
      <c r="CH81" s="35"/>
      <c r="CI81" s="17">
        <f t="shared" si="66"/>
        <v>0</v>
      </c>
      <c r="CJ81" s="14"/>
      <c r="CL81" s="35"/>
      <c r="CM81" s="17">
        <f t="shared" si="67"/>
        <v>0</v>
      </c>
      <c r="CN81" s="14"/>
      <c r="CP81" s="35"/>
      <c r="CQ81" s="17">
        <f t="shared" si="68"/>
        <v>0</v>
      </c>
      <c r="CR81" s="14"/>
    </row>
    <row r="82" spans="1:96" ht="22.5" customHeight="1" x14ac:dyDescent="0.2">
      <c r="B82" s="59" t="s">
        <v>177</v>
      </c>
      <c r="D82" s="11">
        <v>1E-3</v>
      </c>
      <c r="F82" s="35">
        <v>1</v>
      </c>
      <c r="G82" s="17">
        <f t="shared" si="46"/>
        <v>0.05</v>
      </c>
      <c r="H82" s="14" t="s">
        <v>290</v>
      </c>
      <c r="J82" s="35"/>
      <c r="K82" s="17">
        <f t="shared" si="47"/>
        <v>0</v>
      </c>
      <c r="L82" s="14"/>
      <c r="N82" s="35">
        <v>2</v>
      </c>
      <c r="O82" s="17">
        <f t="shared" si="48"/>
        <v>0.1</v>
      </c>
      <c r="P82" s="14"/>
      <c r="R82" s="35">
        <v>0</v>
      </c>
      <c r="S82" s="17">
        <f t="shared" si="49"/>
        <v>0</v>
      </c>
      <c r="T82" s="14"/>
      <c r="V82" s="35">
        <v>0</v>
      </c>
      <c r="W82" s="17">
        <f t="shared" si="50"/>
        <v>0</v>
      </c>
      <c r="X82" s="14"/>
      <c r="Z82" s="35">
        <v>0</v>
      </c>
      <c r="AA82" s="17">
        <f t="shared" si="51"/>
        <v>0</v>
      </c>
      <c r="AB82" s="14"/>
      <c r="AD82" s="35"/>
      <c r="AE82" s="17">
        <f t="shared" si="52"/>
        <v>0</v>
      </c>
      <c r="AF82" s="14"/>
      <c r="AH82" s="35">
        <v>0</v>
      </c>
      <c r="AI82" s="17">
        <f t="shared" si="53"/>
        <v>0</v>
      </c>
      <c r="AJ82" s="14" t="s">
        <v>208</v>
      </c>
      <c r="AL82" s="35"/>
      <c r="AM82" s="17">
        <f t="shared" si="54"/>
        <v>0</v>
      </c>
      <c r="AN82" s="14"/>
      <c r="AP82" s="35"/>
      <c r="AQ82" s="17">
        <f t="shared" si="55"/>
        <v>0</v>
      </c>
      <c r="AR82" s="14"/>
      <c r="AT82" s="35"/>
      <c r="AU82" s="17">
        <f t="shared" si="56"/>
        <v>0</v>
      </c>
      <c r="AV82" s="14"/>
      <c r="AX82" s="35"/>
      <c r="AY82" s="17">
        <f t="shared" si="57"/>
        <v>0</v>
      </c>
      <c r="AZ82" s="14"/>
      <c r="BB82" s="35"/>
      <c r="BC82" s="17">
        <f t="shared" si="58"/>
        <v>0</v>
      </c>
      <c r="BD82" s="14"/>
      <c r="BF82" s="35"/>
      <c r="BG82" s="17">
        <f t="shared" si="59"/>
        <v>0</v>
      </c>
      <c r="BH82" s="14"/>
      <c r="BJ82" s="35"/>
      <c r="BK82" s="17">
        <f t="shared" si="60"/>
        <v>0</v>
      </c>
      <c r="BL82" s="14"/>
      <c r="BN82" s="35"/>
      <c r="BO82" s="17">
        <f t="shared" si="61"/>
        <v>0</v>
      </c>
      <c r="BP82" s="14"/>
      <c r="BR82" s="35"/>
      <c r="BS82" s="17">
        <f t="shared" si="62"/>
        <v>0</v>
      </c>
      <c r="BT82" s="14"/>
      <c r="BV82" s="35"/>
      <c r="BW82" s="17">
        <f t="shared" si="63"/>
        <v>0</v>
      </c>
      <c r="BX82" s="14"/>
      <c r="BZ82" s="35"/>
      <c r="CA82" s="17">
        <f t="shared" si="64"/>
        <v>0</v>
      </c>
      <c r="CB82" s="14"/>
      <c r="CD82" s="35">
        <v>0</v>
      </c>
      <c r="CE82" s="17">
        <f t="shared" si="65"/>
        <v>0</v>
      </c>
      <c r="CF82" s="14"/>
      <c r="CH82" s="35"/>
      <c r="CI82" s="17">
        <f t="shared" si="66"/>
        <v>0</v>
      </c>
      <c r="CJ82" s="14"/>
      <c r="CL82" s="35"/>
      <c r="CM82" s="17">
        <f t="shared" si="67"/>
        <v>0</v>
      </c>
      <c r="CN82" s="14"/>
      <c r="CP82" s="35"/>
      <c r="CQ82" s="17">
        <f t="shared" si="68"/>
        <v>0</v>
      </c>
      <c r="CR82" s="14"/>
    </row>
    <row r="83" spans="1:96" ht="22.5" customHeight="1" x14ac:dyDescent="0.2">
      <c r="B83" s="59" t="s">
        <v>45</v>
      </c>
      <c r="D83" s="11">
        <v>1E-3</v>
      </c>
      <c r="F83" s="35">
        <v>1.5</v>
      </c>
      <c r="G83" s="17">
        <f t="shared" si="46"/>
        <v>7.4999999999999997E-2</v>
      </c>
      <c r="H83" s="14" t="s">
        <v>362</v>
      </c>
      <c r="J83" s="35"/>
      <c r="K83" s="17">
        <f t="shared" si="47"/>
        <v>0</v>
      </c>
      <c r="L83" s="14"/>
      <c r="N83" s="35">
        <v>0</v>
      </c>
      <c r="O83" s="17">
        <f t="shared" si="48"/>
        <v>0</v>
      </c>
      <c r="P83" s="14"/>
      <c r="R83" s="35">
        <v>0</v>
      </c>
      <c r="S83" s="17">
        <f t="shared" si="49"/>
        <v>0</v>
      </c>
      <c r="T83" s="14"/>
      <c r="V83" s="35">
        <v>0</v>
      </c>
      <c r="W83" s="17">
        <f t="shared" si="50"/>
        <v>0</v>
      </c>
      <c r="X83" s="14"/>
      <c r="Z83" s="35">
        <v>0</v>
      </c>
      <c r="AA83" s="17">
        <f t="shared" si="51"/>
        <v>0</v>
      </c>
      <c r="AB83" s="14"/>
      <c r="AD83" s="35"/>
      <c r="AE83" s="17">
        <f t="shared" si="52"/>
        <v>0</v>
      </c>
      <c r="AF83" s="14"/>
      <c r="AH83" s="35">
        <v>0</v>
      </c>
      <c r="AI83" s="17">
        <f t="shared" si="53"/>
        <v>0</v>
      </c>
      <c r="AJ83" s="79" t="s">
        <v>208</v>
      </c>
      <c r="AL83" s="35"/>
      <c r="AM83" s="17">
        <f t="shared" si="54"/>
        <v>0</v>
      </c>
      <c r="AN83" s="14"/>
      <c r="AP83" s="35"/>
      <c r="AQ83" s="17">
        <f t="shared" si="55"/>
        <v>0</v>
      </c>
      <c r="AR83" s="14"/>
      <c r="AT83" s="35"/>
      <c r="AU83" s="17">
        <f t="shared" si="56"/>
        <v>0</v>
      </c>
      <c r="AV83" s="14"/>
      <c r="AX83" s="35"/>
      <c r="AY83" s="17">
        <f t="shared" si="57"/>
        <v>0</v>
      </c>
      <c r="AZ83" s="14"/>
      <c r="BB83" s="35"/>
      <c r="BC83" s="17">
        <f t="shared" si="58"/>
        <v>0</v>
      </c>
      <c r="BD83" s="14"/>
      <c r="BF83" s="35"/>
      <c r="BG83" s="17">
        <f t="shared" si="59"/>
        <v>0</v>
      </c>
      <c r="BH83" s="14"/>
      <c r="BJ83" s="35"/>
      <c r="BK83" s="17">
        <f t="shared" si="60"/>
        <v>0</v>
      </c>
      <c r="BL83" s="14"/>
      <c r="BN83" s="35"/>
      <c r="BO83" s="17">
        <f t="shared" si="61"/>
        <v>0</v>
      </c>
      <c r="BP83" s="14"/>
      <c r="BR83" s="35"/>
      <c r="BS83" s="17">
        <f t="shared" si="62"/>
        <v>0</v>
      </c>
      <c r="BT83" s="14"/>
      <c r="BV83" s="35"/>
      <c r="BW83" s="17">
        <f t="shared" si="63"/>
        <v>0</v>
      </c>
      <c r="BX83" s="14"/>
      <c r="BZ83" s="35"/>
      <c r="CA83" s="17">
        <f t="shared" si="64"/>
        <v>0</v>
      </c>
      <c r="CB83" s="14"/>
      <c r="CD83" s="35">
        <v>0</v>
      </c>
      <c r="CE83" s="17">
        <f t="shared" si="65"/>
        <v>0</v>
      </c>
      <c r="CF83" s="14"/>
      <c r="CH83" s="35"/>
      <c r="CI83" s="17">
        <f t="shared" si="66"/>
        <v>0</v>
      </c>
      <c r="CJ83" s="14"/>
      <c r="CL83" s="35"/>
      <c r="CM83" s="17">
        <f t="shared" si="67"/>
        <v>0</v>
      </c>
      <c r="CN83" s="14"/>
      <c r="CP83" s="35"/>
      <c r="CQ83" s="17">
        <f t="shared" si="68"/>
        <v>0</v>
      </c>
      <c r="CR83" s="14"/>
    </row>
    <row r="84" spans="1:96" x14ac:dyDescent="0.2">
      <c r="D84" s="11"/>
      <c r="F84" s="34"/>
      <c r="G84" s="17"/>
      <c r="H84" s="16"/>
      <c r="J84" s="34"/>
      <c r="K84" s="17"/>
      <c r="L84" s="16"/>
      <c r="N84" s="34"/>
      <c r="O84" s="17"/>
      <c r="P84" s="16"/>
      <c r="R84" s="34"/>
      <c r="S84" s="17"/>
      <c r="T84" s="16"/>
      <c r="V84" s="34"/>
      <c r="W84" s="17"/>
      <c r="X84" s="16"/>
      <c r="Z84" s="34"/>
      <c r="AA84" s="17"/>
      <c r="AB84" s="16"/>
      <c r="AD84" s="34"/>
      <c r="AE84" s="17"/>
      <c r="AF84" s="16"/>
      <c r="AH84" s="34"/>
      <c r="AI84" s="17"/>
      <c r="AJ84" s="16"/>
      <c r="AL84" s="34"/>
      <c r="AM84" s="17"/>
      <c r="AN84" s="16"/>
      <c r="AP84" s="34"/>
      <c r="AQ84" s="17"/>
      <c r="AR84" s="16"/>
      <c r="AT84" s="34"/>
      <c r="AU84" s="17"/>
      <c r="AV84" s="16"/>
      <c r="AX84" s="34"/>
      <c r="AY84" s="17"/>
      <c r="AZ84" s="16"/>
      <c r="BB84" s="34"/>
      <c r="BC84" s="17"/>
      <c r="BD84" s="16"/>
      <c r="BF84" s="34"/>
      <c r="BG84" s="17"/>
      <c r="BH84" s="16"/>
      <c r="BJ84" s="34"/>
      <c r="BK84" s="17"/>
      <c r="BL84" s="16"/>
      <c r="BN84" s="34"/>
      <c r="BO84" s="17"/>
      <c r="BP84" s="16"/>
      <c r="BR84" s="34"/>
      <c r="BS84" s="17"/>
      <c r="BT84" s="16"/>
      <c r="BV84" s="34"/>
      <c r="BW84" s="17"/>
      <c r="BX84" s="16"/>
      <c r="BZ84" s="34"/>
      <c r="CA84" s="17"/>
      <c r="CB84" s="16"/>
      <c r="CD84" s="34"/>
      <c r="CE84" s="17"/>
      <c r="CF84" s="16"/>
      <c r="CH84" s="34"/>
      <c r="CI84" s="17"/>
      <c r="CJ84" s="16"/>
      <c r="CL84" s="34"/>
      <c r="CM84" s="17"/>
      <c r="CN84" s="16"/>
      <c r="CP84" s="34"/>
      <c r="CQ84" s="17"/>
      <c r="CR84" s="16"/>
    </row>
    <row r="85" spans="1:96" x14ac:dyDescent="0.2">
      <c r="A85" s="1" t="s">
        <v>220</v>
      </c>
      <c r="D85" s="10">
        <f>SUM(D86:D90)</f>
        <v>3.9999999999999994E-2</v>
      </c>
      <c r="F85" s="34"/>
      <c r="G85" s="17"/>
      <c r="H85" s="16"/>
      <c r="J85" s="34"/>
      <c r="K85" s="17"/>
      <c r="L85" s="16"/>
      <c r="N85" s="34"/>
      <c r="O85" s="17"/>
      <c r="P85" s="16"/>
      <c r="R85" s="34"/>
      <c r="S85" s="17"/>
      <c r="T85" s="16"/>
      <c r="V85" s="34"/>
      <c r="W85" s="17"/>
      <c r="X85" s="16"/>
      <c r="Z85" s="34"/>
      <c r="AA85" s="17"/>
      <c r="AB85" s="16"/>
      <c r="AD85" s="34"/>
      <c r="AE85" s="17"/>
      <c r="AF85" s="16"/>
      <c r="AH85" s="34"/>
      <c r="AI85" s="17"/>
      <c r="AJ85" s="16"/>
      <c r="AL85" s="34"/>
      <c r="AM85" s="17"/>
      <c r="AN85" s="16"/>
      <c r="AP85" s="34"/>
      <c r="AQ85" s="17"/>
      <c r="AR85" s="16"/>
      <c r="AT85" s="34"/>
      <c r="AU85" s="17"/>
      <c r="AV85" s="16"/>
      <c r="AX85" s="34"/>
      <c r="AY85" s="17"/>
      <c r="AZ85" s="16"/>
      <c r="BB85" s="34"/>
      <c r="BC85" s="17"/>
      <c r="BD85" s="16"/>
      <c r="BF85" s="34"/>
      <c r="BG85" s="17"/>
      <c r="BH85" s="16"/>
      <c r="BJ85" s="34"/>
      <c r="BK85" s="17"/>
      <c r="BL85" s="16"/>
      <c r="BN85" s="34"/>
      <c r="BO85" s="17"/>
      <c r="BP85" s="16"/>
      <c r="BR85" s="34"/>
      <c r="BS85" s="17"/>
      <c r="BT85" s="16"/>
      <c r="BV85" s="34"/>
      <c r="BW85" s="17"/>
      <c r="BX85" s="16"/>
      <c r="BZ85" s="34"/>
      <c r="CA85" s="17"/>
      <c r="CB85" s="16"/>
      <c r="CD85" s="34"/>
      <c r="CE85" s="17"/>
      <c r="CF85" s="16"/>
      <c r="CH85" s="34"/>
      <c r="CI85" s="17"/>
      <c r="CJ85" s="16"/>
      <c r="CL85" s="34"/>
      <c r="CM85" s="17"/>
      <c r="CN85" s="16"/>
      <c r="CP85" s="34"/>
      <c r="CQ85" s="17"/>
      <c r="CR85" s="16"/>
    </row>
    <row r="86" spans="1:96" ht="22.5" customHeight="1" x14ac:dyDescent="0.2">
      <c r="B86" s="59" t="s">
        <v>138</v>
      </c>
      <c r="D86" s="12">
        <v>5.0000000000000001E-3</v>
      </c>
      <c r="F86" s="35">
        <v>0</v>
      </c>
      <c r="G86" s="17">
        <f>Weight*F86*50</f>
        <v>0</v>
      </c>
      <c r="H86" s="14" t="s">
        <v>292</v>
      </c>
      <c r="J86" s="35"/>
      <c r="K86" s="17">
        <f>Weight*J86*50</f>
        <v>0</v>
      </c>
      <c r="L86" s="14"/>
      <c r="N86" s="35">
        <v>0</v>
      </c>
      <c r="O86" s="17">
        <f>Weight*N86*50</f>
        <v>0</v>
      </c>
      <c r="P86" s="14"/>
      <c r="R86" s="35">
        <v>0</v>
      </c>
      <c r="S86" s="17">
        <f>Weight*R86*50</f>
        <v>0</v>
      </c>
      <c r="T86" s="14"/>
      <c r="V86" s="35">
        <v>0</v>
      </c>
      <c r="W86" s="17">
        <f>Weight*V86*50</f>
        <v>0</v>
      </c>
      <c r="X86" s="14"/>
      <c r="Z86" s="35">
        <v>0</v>
      </c>
      <c r="AA86" s="17">
        <f>Weight*Z86*50</f>
        <v>0</v>
      </c>
      <c r="AB86" s="14" t="s">
        <v>250</v>
      </c>
      <c r="AD86" s="35"/>
      <c r="AE86" s="17">
        <f>Weight*AD86*50</f>
        <v>0</v>
      </c>
      <c r="AF86" s="14"/>
      <c r="AH86" s="35">
        <v>0</v>
      </c>
      <c r="AI86" s="17">
        <f>Weight*AH86*50</f>
        <v>0</v>
      </c>
      <c r="AJ86" s="14" t="s">
        <v>64</v>
      </c>
      <c r="AL86" s="35"/>
      <c r="AM86" s="17">
        <f>Weight*AL86*50</f>
        <v>0</v>
      </c>
      <c r="AN86" s="14"/>
      <c r="AP86" s="35"/>
      <c r="AQ86" s="17">
        <f>Weight*AP86*50</f>
        <v>0</v>
      </c>
      <c r="AR86" s="14"/>
      <c r="AT86" s="35"/>
      <c r="AU86" s="17">
        <f>Weight*AT86*50</f>
        <v>0</v>
      </c>
      <c r="AV86" s="14"/>
      <c r="AX86" s="35"/>
      <c r="AY86" s="17">
        <f>Weight*AX86*50</f>
        <v>0</v>
      </c>
      <c r="AZ86" s="14"/>
      <c r="BB86" s="35"/>
      <c r="BC86" s="17">
        <f>Weight*BB86*50</f>
        <v>0</v>
      </c>
      <c r="BD86" s="14"/>
      <c r="BF86" s="35"/>
      <c r="BG86" s="17">
        <f>Weight*BF86*50</f>
        <v>0</v>
      </c>
      <c r="BH86" s="14"/>
      <c r="BJ86" s="35"/>
      <c r="BK86" s="17">
        <f>Weight*BJ86*50</f>
        <v>0</v>
      </c>
      <c r="BL86" s="14"/>
      <c r="BN86" s="35"/>
      <c r="BO86" s="17">
        <f>Weight*BN86*50</f>
        <v>0</v>
      </c>
      <c r="BP86" s="14"/>
      <c r="BR86" s="35"/>
      <c r="BS86" s="17">
        <f>Weight*BR86*50</f>
        <v>0</v>
      </c>
      <c r="BT86" s="14"/>
      <c r="BV86" s="35"/>
      <c r="BW86" s="17">
        <f>Weight*BV86*50</f>
        <v>0</v>
      </c>
      <c r="BX86" s="14"/>
      <c r="BZ86" s="35"/>
      <c r="CA86" s="17">
        <f>Weight*BZ86*50</f>
        <v>0</v>
      </c>
      <c r="CB86" s="14"/>
      <c r="CD86" s="35"/>
      <c r="CE86" s="17">
        <f>Weight*CD86*50</f>
        <v>0</v>
      </c>
      <c r="CF86" s="14"/>
      <c r="CH86" s="35"/>
      <c r="CI86" s="17">
        <f>Weight*CH86*50</f>
        <v>0</v>
      </c>
      <c r="CJ86" s="14"/>
      <c r="CL86" s="35"/>
      <c r="CM86" s="17">
        <f>Weight*CL86*50</f>
        <v>0</v>
      </c>
      <c r="CN86" s="14"/>
      <c r="CP86" s="35"/>
      <c r="CQ86" s="17">
        <f>Weight*CP86*50</f>
        <v>0</v>
      </c>
      <c r="CR86" s="14"/>
    </row>
    <row r="87" spans="1:96" ht="22.5" customHeight="1" x14ac:dyDescent="0.2">
      <c r="B87" s="59" t="s">
        <v>46</v>
      </c>
      <c r="D87" s="12">
        <v>1.4999999999999999E-2</v>
      </c>
      <c r="F87" s="35">
        <v>2</v>
      </c>
      <c r="G87" s="17">
        <f>Weight*F87*50</f>
        <v>1.5</v>
      </c>
      <c r="H87" s="14" t="s">
        <v>387</v>
      </c>
      <c r="J87" s="35"/>
      <c r="K87" s="17">
        <f>Weight*J87*50</f>
        <v>0</v>
      </c>
      <c r="L87" s="14"/>
      <c r="N87" s="35">
        <v>0</v>
      </c>
      <c r="O87" s="17">
        <f>Weight*N87*50</f>
        <v>0</v>
      </c>
      <c r="P87" s="14" t="s">
        <v>350</v>
      </c>
      <c r="R87" s="35">
        <v>0</v>
      </c>
      <c r="S87" s="17">
        <f>Weight*R87*50</f>
        <v>0</v>
      </c>
      <c r="T87" s="14"/>
      <c r="V87" s="35">
        <v>1</v>
      </c>
      <c r="W87" s="17">
        <f>Weight*V87*50</f>
        <v>0.75</v>
      </c>
      <c r="X87" s="14" t="s">
        <v>338</v>
      </c>
      <c r="Z87" s="35">
        <v>0</v>
      </c>
      <c r="AA87" s="17">
        <f>Weight*Z87*50</f>
        <v>0</v>
      </c>
      <c r="AB87" s="14" t="s">
        <v>250</v>
      </c>
      <c r="AD87" s="35"/>
      <c r="AE87" s="17">
        <f>Weight*AD87*50</f>
        <v>0</v>
      </c>
      <c r="AF87" s="14"/>
      <c r="AH87" s="35">
        <v>1</v>
      </c>
      <c r="AI87" s="17">
        <f>Weight*AH87*50</f>
        <v>0.75</v>
      </c>
      <c r="AJ87" s="14" t="s">
        <v>209</v>
      </c>
      <c r="AL87" s="35"/>
      <c r="AM87" s="17">
        <f>Weight*AL87*50</f>
        <v>0</v>
      </c>
      <c r="AN87" s="14"/>
      <c r="AP87" s="35"/>
      <c r="AQ87" s="17">
        <f>Weight*AP87*50</f>
        <v>0</v>
      </c>
      <c r="AR87" s="14"/>
      <c r="AT87" s="35"/>
      <c r="AU87" s="17">
        <f>Weight*AT87*50</f>
        <v>0</v>
      </c>
      <c r="AV87" s="14"/>
      <c r="AX87" s="35"/>
      <c r="AY87" s="17">
        <f>Weight*AX87*50</f>
        <v>0</v>
      </c>
      <c r="AZ87" s="14"/>
      <c r="BB87" s="35"/>
      <c r="BC87" s="17">
        <f>Weight*BB87*50</f>
        <v>0</v>
      </c>
      <c r="BD87" s="14"/>
      <c r="BF87" s="35"/>
      <c r="BG87" s="17">
        <f>Weight*BF87*50</f>
        <v>0</v>
      </c>
      <c r="BH87" s="14"/>
      <c r="BJ87" s="35"/>
      <c r="BK87" s="17">
        <f>Weight*BJ87*50</f>
        <v>0</v>
      </c>
      <c r="BL87" s="14"/>
      <c r="BN87" s="35"/>
      <c r="BO87" s="17">
        <f>Weight*BN87*50</f>
        <v>0</v>
      </c>
      <c r="BP87" s="14"/>
      <c r="BR87" s="35"/>
      <c r="BS87" s="17">
        <f>Weight*BR87*50</f>
        <v>0</v>
      </c>
      <c r="BT87" s="14"/>
      <c r="BV87" s="35"/>
      <c r="BW87" s="17">
        <f>Weight*BV87*50</f>
        <v>0</v>
      </c>
      <c r="BX87" s="14"/>
      <c r="BZ87" s="35"/>
      <c r="CA87" s="17">
        <f>Weight*BZ87*50</f>
        <v>0</v>
      </c>
      <c r="CB87" s="14"/>
      <c r="CD87" s="35"/>
      <c r="CE87" s="17">
        <f>Weight*CD87*50</f>
        <v>0</v>
      </c>
      <c r="CF87" s="14"/>
      <c r="CH87" s="35"/>
      <c r="CI87" s="17">
        <f>Weight*CH87*50</f>
        <v>0</v>
      </c>
      <c r="CJ87" s="14"/>
      <c r="CL87" s="35"/>
      <c r="CM87" s="17">
        <f>Weight*CL87*50</f>
        <v>0</v>
      </c>
      <c r="CN87" s="14"/>
      <c r="CP87" s="35"/>
      <c r="CQ87" s="17">
        <f>Weight*CP87*50</f>
        <v>0</v>
      </c>
      <c r="CR87" s="14"/>
    </row>
    <row r="88" spans="1:96" ht="22.5" customHeight="1" x14ac:dyDescent="0.2">
      <c r="B88" s="59" t="s">
        <v>47</v>
      </c>
      <c r="D88" s="12">
        <v>0.01</v>
      </c>
      <c r="F88" s="35">
        <v>2</v>
      </c>
      <c r="G88" s="17">
        <f>Weight*F88*50</f>
        <v>1</v>
      </c>
      <c r="H88" s="14" t="s">
        <v>49</v>
      </c>
      <c r="J88" s="35"/>
      <c r="K88" s="17">
        <f>Weight*J88*50</f>
        <v>0</v>
      </c>
      <c r="L88" s="14"/>
      <c r="N88" s="35">
        <v>0</v>
      </c>
      <c r="O88" s="17">
        <f>Weight*N88*50</f>
        <v>0</v>
      </c>
      <c r="P88" s="14"/>
      <c r="R88" s="35">
        <v>0</v>
      </c>
      <c r="S88" s="17">
        <f>Weight*R88*50</f>
        <v>0</v>
      </c>
      <c r="T88" s="14"/>
      <c r="V88" s="35">
        <v>0</v>
      </c>
      <c r="W88" s="17">
        <f>Weight*V88*50</f>
        <v>0</v>
      </c>
      <c r="X88" s="14"/>
      <c r="Z88" s="35">
        <v>0</v>
      </c>
      <c r="AA88" s="17">
        <f>Weight*Z88*50</f>
        <v>0</v>
      </c>
      <c r="AB88" s="14" t="s">
        <v>250</v>
      </c>
      <c r="AD88" s="35"/>
      <c r="AE88" s="17">
        <f>Weight*AD88*50</f>
        <v>0</v>
      </c>
      <c r="AF88" s="14"/>
      <c r="AH88" s="35">
        <v>0</v>
      </c>
      <c r="AI88" s="17">
        <f>Weight*AH88*50</f>
        <v>0</v>
      </c>
      <c r="AJ88" s="14" t="s">
        <v>238</v>
      </c>
      <c r="AL88" s="35"/>
      <c r="AM88" s="17">
        <f>Weight*AL88*50</f>
        <v>0</v>
      </c>
      <c r="AN88" s="14"/>
      <c r="AP88" s="35"/>
      <c r="AQ88" s="17">
        <f>Weight*AP88*50</f>
        <v>0</v>
      </c>
      <c r="AR88" s="14"/>
      <c r="AT88" s="35"/>
      <c r="AU88" s="17">
        <f>Weight*AT88*50</f>
        <v>0</v>
      </c>
      <c r="AV88" s="14"/>
      <c r="AX88" s="35"/>
      <c r="AY88" s="17">
        <f>Weight*AX88*50</f>
        <v>0</v>
      </c>
      <c r="AZ88" s="14"/>
      <c r="BB88" s="35"/>
      <c r="BC88" s="17">
        <f>Weight*BB88*50</f>
        <v>0</v>
      </c>
      <c r="BD88" s="14"/>
      <c r="BF88" s="35"/>
      <c r="BG88" s="17">
        <f>Weight*BF88*50</f>
        <v>0</v>
      </c>
      <c r="BH88" s="14"/>
      <c r="BJ88" s="35"/>
      <c r="BK88" s="17">
        <f>Weight*BJ88*50</f>
        <v>0</v>
      </c>
      <c r="BL88" s="14"/>
      <c r="BN88" s="35"/>
      <c r="BO88" s="17">
        <f>Weight*BN88*50</f>
        <v>0</v>
      </c>
      <c r="BP88" s="14"/>
      <c r="BR88" s="35"/>
      <c r="BS88" s="17">
        <f>Weight*BR88*50</f>
        <v>0</v>
      </c>
      <c r="BT88" s="14"/>
      <c r="BV88" s="35"/>
      <c r="BW88" s="17">
        <f>Weight*BV88*50</f>
        <v>0</v>
      </c>
      <c r="BX88" s="14"/>
      <c r="BZ88" s="35"/>
      <c r="CA88" s="17">
        <f>Weight*BZ88*50</f>
        <v>0</v>
      </c>
      <c r="CB88" s="14"/>
      <c r="CD88" s="35"/>
      <c r="CE88" s="17">
        <f>Weight*CD88*50</f>
        <v>0</v>
      </c>
      <c r="CF88" s="14"/>
      <c r="CH88" s="35"/>
      <c r="CI88" s="17">
        <f>Weight*CH88*50</f>
        <v>0</v>
      </c>
      <c r="CJ88" s="14"/>
      <c r="CL88" s="35"/>
      <c r="CM88" s="17">
        <f>Weight*CL88*50</f>
        <v>0</v>
      </c>
      <c r="CN88" s="14"/>
      <c r="CP88" s="35"/>
      <c r="CQ88" s="17">
        <f>Weight*CP88*50</f>
        <v>0</v>
      </c>
      <c r="CR88" s="14"/>
    </row>
    <row r="89" spans="1:96" ht="22.5" customHeight="1" x14ac:dyDescent="0.2">
      <c r="B89" s="59" t="s">
        <v>48</v>
      </c>
      <c r="D89" s="12">
        <v>5.0000000000000001E-3</v>
      </c>
      <c r="F89" s="35">
        <v>0</v>
      </c>
      <c r="G89" s="17">
        <f>Weight*F89*50</f>
        <v>0</v>
      </c>
      <c r="H89" s="14" t="s">
        <v>388</v>
      </c>
      <c r="J89" s="35"/>
      <c r="K89" s="17">
        <f>Weight*J89*50</f>
        <v>0</v>
      </c>
      <c r="L89" s="14"/>
      <c r="N89" s="35">
        <v>2</v>
      </c>
      <c r="O89" s="17">
        <f>Weight*N89*50</f>
        <v>0.5</v>
      </c>
      <c r="P89" s="14" t="s">
        <v>351</v>
      </c>
      <c r="R89" s="35">
        <v>0</v>
      </c>
      <c r="S89" s="17">
        <f>Weight*R89*50</f>
        <v>0</v>
      </c>
      <c r="T89" s="14"/>
      <c r="V89" s="35">
        <v>0</v>
      </c>
      <c r="W89" s="17">
        <f>Weight*V89*50</f>
        <v>0</v>
      </c>
      <c r="X89" s="14"/>
      <c r="Z89" s="35">
        <v>0</v>
      </c>
      <c r="AA89" s="17">
        <f>Weight*Z89*50</f>
        <v>0</v>
      </c>
      <c r="AB89" s="14" t="s">
        <v>250</v>
      </c>
      <c r="AD89" s="35">
        <v>2</v>
      </c>
      <c r="AE89" s="17">
        <f>Weight*AD89*50</f>
        <v>0.5</v>
      </c>
      <c r="AF89" s="14" t="s">
        <v>379</v>
      </c>
      <c r="AH89" s="35">
        <v>1</v>
      </c>
      <c r="AI89" s="17">
        <f>Weight*AH89*50</f>
        <v>0.25</v>
      </c>
      <c r="AJ89" s="14" t="s">
        <v>65</v>
      </c>
      <c r="AL89" s="35"/>
      <c r="AM89" s="17">
        <f>Weight*AL89*50</f>
        <v>0</v>
      </c>
      <c r="AN89" s="14"/>
      <c r="AP89" s="35"/>
      <c r="AQ89" s="17">
        <f>Weight*AP89*50</f>
        <v>0</v>
      </c>
      <c r="AR89" s="14"/>
      <c r="AT89" s="35"/>
      <c r="AU89" s="17">
        <f>Weight*AT89*50</f>
        <v>0</v>
      </c>
      <c r="AV89" s="14"/>
      <c r="AX89" s="35"/>
      <c r="AY89" s="17">
        <f>Weight*AX89*50</f>
        <v>0</v>
      </c>
      <c r="AZ89" s="14"/>
      <c r="BB89" s="35"/>
      <c r="BC89" s="17">
        <f>Weight*BB89*50</f>
        <v>0</v>
      </c>
      <c r="BD89" s="14"/>
      <c r="BF89" s="35"/>
      <c r="BG89" s="17">
        <f>Weight*BF89*50</f>
        <v>0</v>
      </c>
      <c r="BH89" s="14"/>
      <c r="BJ89" s="35"/>
      <c r="BK89" s="17">
        <f>Weight*BJ89*50</f>
        <v>0</v>
      </c>
      <c r="BL89" s="14"/>
      <c r="BN89" s="35"/>
      <c r="BO89" s="17">
        <f>Weight*BN89*50</f>
        <v>0</v>
      </c>
      <c r="BP89" s="14"/>
      <c r="BR89" s="35"/>
      <c r="BS89" s="17">
        <f>Weight*BR89*50</f>
        <v>0</v>
      </c>
      <c r="BT89" s="14"/>
      <c r="BV89" s="35"/>
      <c r="BW89" s="17">
        <f>Weight*BV89*50</f>
        <v>0</v>
      </c>
      <c r="BX89" s="14"/>
      <c r="BZ89" s="35"/>
      <c r="CA89" s="17">
        <f>Weight*BZ89*50</f>
        <v>0</v>
      </c>
      <c r="CB89" s="14"/>
      <c r="CD89" s="35"/>
      <c r="CE89" s="17">
        <f>Weight*CD89*50</f>
        <v>0</v>
      </c>
      <c r="CF89" s="14"/>
      <c r="CH89" s="35"/>
      <c r="CI89" s="17">
        <f>Weight*CH89*50</f>
        <v>0</v>
      </c>
      <c r="CJ89" s="14"/>
      <c r="CL89" s="35"/>
      <c r="CM89" s="17">
        <f>Weight*CL89*50</f>
        <v>0</v>
      </c>
      <c r="CN89" s="14"/>
      <c r="CP89" s="35"/>
      <c r="CQ89" s="17">
        <f>Weight*CP89*50</f>
        <v>0</v>
      </c>
      <c r="CR89" s="14"/>
    </row>
    <row r="90" spans="1:96" ht="15" customHeight="1" x14ac:dyDescent="0.2">
      <c r="B90" s="59" t="s">
        <v>394</v>
      </c>
      <c r="D90" s="12">
        <v>5.0000000000000001E-3</v>
      </c>
      <c r="F90" s="35">
        <v>2</v>
      </c>
      <c r="G90" s="17">
        <f>Weight*F90*50</f>
        <v>0.5</v>
      </c>
      <c r="H90" s="79" t="s">
        <v>398</v>
      </c>
      <c r="J90" s="35"/>
      <c r="K90" s="17">
        <f>Weight*J90*50</f>
        <v>0</v>
      </c>
      <c r="L90" s="14"/>
      <c r="N90" s="35"/>
      <c r="O90" s="17">
        <f>Weight*N90*50</f>
        <v>0</v>
      </c>
      <c r="P90" s="14"/>
      <c r="R90" s="35"/>
      <c r="S90" s="17">
        <f>Weight*R90*50</f>
        <v>0</v>
      </c>
      <c r="T90" s="14"/>
      <c r="V90" s="35"/>
      <c r="W90" s="17">
        <f>Weight*V90*50</f>
        <v>0</v>
      </c>
      <c r="X90" s="14"/>
      <c r="Z90" s="35"/>
      <c r="AA90" s="17">
        <f>Weight*Z90*50</f>
        <v>0</v>
      </c>
      <c r="AB90" s="14"/>
      <c r="AD90" s="35"/>
      <c r="AE90" s="17">
        <f>Weight*AD90*50</f>
        <v>0</v>
      </c>
      <c r="AF90" s="14"/>
      <c r="AH90" s="35">
        <v>2</v>
      </c>
      <c r="AI90" s="17">
        <f>Weight*AH90*50</f>
        <v>0.5</v>
      </c>
      <c r="AJ90" s="79" t="s">
        <v>399</v>
      </c>
      <c r="AL90" s="35"/>
      <c r="AM90" s="17">
        <f>Weight*AL90*50</f>
        <v>0</v>
      </c>
      <c r="AN90" s="14"/>
      <c r="AP90" s="35"/>
      <c r="AQ90" s="17">
        <f>Weight*AP90*50</f>
        <v>0</v>
      </c>
      <c r="AR90" s="14"/>
      <c r="AT90" s="35"/>
      <c r="AU90" s="17">
        <f>Weight*AT90*50</f>
        <v>0</v>
      </c>
      <c r="AV90" s="14"/>
      <c r="AX90" s="35"/>
      <c r="AY90" s="17">
        <f>Weight*AX90*50</f>
        <v>0</v>
      </c>
      <c r="AZ90" s="14"/>
      <c r="BB90" s="35"/>
      <c r="BC90" s="17">
        <f>Weight*BB90*50</f>
        <v>0</v>
      </c>
      <c r="BD90" s="14"/>
      <c r="BF90" s="35"/>
      <c r="BG90" s="17">
        <f>Weight*BF90*50</f>
        <v>0</v>
      </c>
      <c r="BH90" s="14"/>
      <c r="BJ90" s="35"/>
      <c r="BK90" s="17">
        <f>Weight*BJ90*50</f>
        <v>0</v>
      </c>
      <c r="BL90" s="14"/>
      <c r="BN90" s="35"/>
      <c r="BO90" s="17">
        <f>Weight*BN90*50</f>
        <v>0</v>
      </c>
      <c r="BP90" s="14"/>
      <c r="BR90" s="35"/>
      <c r="BS90" s="17">
        <f>Weight*BR90*50</f>
        <v>0</v>
      </c>
      <c r="BT90" s="14"/>
      <c r="BV90" s="35"/>
      <c r="BW90" s="17">
        <f>Weight*BV90*50</f>
        <v>0</v>
      </c>
      <c r="BX90" s="14"/>
      <c r="BZ90" s="35"/>
      <c r="CA90" s="17">
        <f>Weight*BZ90*50</f>
        <v>0</v>
      </c>
      <c r="CB90" s="14"/>
      <c r="CD90" s="35">
        <v>2</v>
      </c>
      <c r="CE90" s="17">
        <f>Weight*CD90*50</f>
        <v>0.5</v>
      </c>
      <c r="CF90" s="79" t="s">
        <v>400</v>
      </c>
      <c r="CH90" s="35"/>
      <c r="CI90" s="17">
        <f>Weight*CH90*50</f>
        <v>0</v>
      </c>
      <c r="CJ90" s="14"/>
      <c r="CL90" s="35"/>
      <c r="CM90" s="17">
        <f>Weight*CL90*50</f>
        <v>0</v>
      </c>
      <c r="CN90" s="14"/>
      <c r="CP90" s="35"/>
      <c r="CQ90" s="17">
        <f>Weight*CP90*50</f>
        <v>0</v>
      </c>
      <c r="CR90" s="14"/>
    </row>
    <row r="91" spans="1:96" ht="13.5" thickBot="1" x14ac:dyDescent="0.25">
      <c r="D91" s="11"/>
      <c r="F91" s="34"/>
      <c r="G91" s="17"/>
      <c r="H91" s="16"/>
      <c r="J91" s="34"/>
      <c r="K91" s="17"/>
      <c r="L91" s="16"/>
      <c r="N91" s="34"/>
      <c r="O91" s="17"/>
      <c r="P91" s="16"/>
      <c r="R91" s="34"/>
      <c r="S91" s="17"/>
      <c r="T91" s="16"/>
      <c r="V91" s="34"/>
      <c r="W91" s="17"/>
      <c r="X91" s="16"/>
      <c r="Z91" s="34"/>
      <c r="AA91" s="17"/>
      <c r="AB91" s="16"/>
      <c r="AD91" s="34"/>
      <c r="AE91" s="17"/>
      <c r="AF91" s="16"/>
      <c r="AH91" s="34"/>
      <c r="AI91" s="17"/>
      <c r="AJ91" s="16"/>
      <c r="AL91" s="34"/>
      <c r="AM91" s="17"/>
      <c r="AN91" s="16"/>
      <c r="AP91" s="34"/>
      <c r="AQ91" s="17"/>
      <c r="AR91" s="16"/>
      <c r="AT91" s="34"/>
      <c r="AU91" s="17"/>
      <c r="AV91" s="16"/>
      <c r="AX91" s="34"/>
      <c r="AY91" s="17"/>
      <c r="AZ91" s="16"/>
      <c r="BB91" s="34"/>
      <c r="BC91" s="17"/>
      <c r="BD91" s="16"/>
      <c r="BF91" s="34"/>
      <c r="BG91" s="17"/>
      <c r="BH91" s="16"/>
      <c r="BJ91" s="34"/>
      <c r="BK91" s="17"/>
      <c r="BL91" s="16"/>
      <c r="BN91" s="34"/>
      <c r="BO91" s="17"/>
      <c r="BP91" s="16"/>
      <c r="BR91" s="34"/>
      <c r="BS91" s="17"/>
      <c r="BT91" s="16"/>
      <c r="BV91" s="34"/>
      <c r="BW91" s="17"/>
      <c r="BX91" s="16"/>
      <c r="BZ91" s="34"/>
      <c r="CA91" s="17"/>
      <c r="CB91" s="16"/>
      <c r="CD91" s="34"/>
      <c r="CE91" s="17"/>
      <c r="CF91" s="16"/>
      <c r="CH91" s="34"/>
      <c r="CI91" s="17"/>
      <c r="CJ91" s="16"/>
      <c r="CL91" s="34"/>
      <c r="CM91" s="17"/>
      <c r="CN91" s="16"/>
      <c r="CP91" s="34"/>
      <c r="CQ91" s="17"/>
      <c r="CR91" s="16"/>
    </row>
    <row r="92" spans="1:96" s="38" customFormat="1" ht="15.75" thickBot="1" x14ac:dyDescent="0.25">
      <c r="B92" s="61" t="s">
        <v>218</v>
      </c>
      <c r="C92" s="39"/>
      <c r="D92" s="88">
        <f>SUM(D5:D90)/2</f>
        <v>0.99999999999999944</v>
      </c>
      <c r="F92" s="42">
        <f>SUM(G5:G90)/100</f>
        <v>0.74375000000000002</v>
      </c>
      <c r="G92" s="40">
        <f>SUM(G5:G90)</f>
        <v>74.375</v>
      </c>
      <c r="H92" s="41"/>
      <c r="J92" s="42">
        <f>SUM(K5:K90)/100</f>
        <v>7.2000000000000008E-2</v>
      </c>
      <c r="K92" s="40">
        <f>SUM(K5:K90)</f>
        <v>7.2</v>
      </c>
      <c r="L92" s="41"/>
      <c r="N92" s="42">
        <f>SUM(O5:O90)/100</f>
        <v>0.7174999999999998</v>
      </c>
      <c r="O92" s="40">
        <f>SUM(O5:O90)</f>
        <v>71.749999999999986</v>
      </c>
      <c r="P92" s="41"/>
      <c r="R92" s="42">
        <f>SUM(S5:S90)/100</f>
        <v>0.67374999999999985</v>
      </c>
      <c r="S92" s="40">
        <f>SUM(S5:S90)</f>
        <v>67.374999999999986</v>
      </c>
      <c r="T92" s="41"/>
      <c r="V92" s="42">
        <f>SUM(W5:W90)/100</f>
        <v>0.64550000000000007</v>
      </c>
      <c r="W92" s="40">
        <f>SUM(W5:W90)</f>
        <v>64.550000000000011</v>
      </c>
      <c r="X92" s="41"/>
      <c r="Z92" s="42">
        <f>SUM(AA5:AA90)/100</f>
        <v>0.42125000000000007</v>
      </c>
      <c r="AA92" s="40">
        <f>SUM(AA5:AA90)</f>
        <v>42.125000000000007</v>
      </c>
      <c r="AB92" s="41"/>
      <c r="AD92" s="42">
        <f>SUM(AE5:AE90)/100</f>
        <v>0.40775</v>
      </c>
      <c r="AE92" s="40">
        <f>SUM(AE5:AE90)</f>
        <v>40.774999999999999</v>
      </c>
      <c r="AF92" s="41"/>
      <c r="AH92" s="42">
        <f>SUM(AI5:AI90)/100</f>
        <v>0.32374999999999998</v>
      </c>
      <c r="AI92" s="40">
        <f>SUM(AI5:AI90)</f>
        <v>32.375</v>
      </c>
      <c r="AJ92" s="41"/>
      <c r="AL92" s="42">
        <f>SUM(AM5:AM90)/100</f>
        <v>0</v>
      </c>
      <c r="AM92" s="40">
        <f>SUM(AM5:AM90)</f>
        <v>0</v>
      </c>
      <c r="AN92" s="41"/>
      <c r="AP92" s="42">
        <f>SUM(AQ5:AQ90)/100</f>
        <v>8.2500000000000004E-2</v>
      </c>
      <c r="AQ92" s="40">
        <f>SUM(AQ5:AQ90)</f>
        <v>8.25</v>
      </c>
      <c r="AR92" s="41"/>
      <c r="AT92" s="42">
        <f>SUM(AU5:AU90)/100</f>
        <v>2.5000000000000001E-2</v>
      </c>
      <c r="AU92" s="40">
        <f>SUM(AU5:AU90)</f>
        <v>2.5</v>
      </c>
      <c r="AV92" s="41"/>
      <c r="AX92" s="42">
        <f>SUM(AY5:AY90)/100</f>
        <v>0</v>
      </c>
      <c r="AY92" s="40">
        <f>SUM(AY5:AY90)</f>
        <v>0</v>
      </c>
      <c r="AZ92" s="41"/>
      <c r="BB92" s="42">
        <f>SUM(BC5:BC90)/100</f>
        <v>0</v>
      </c>
      <c r="BC92" s="40">
        <f>SUM(BC5:BC90)</f>
        <v>0</v>
      </c>
      <c r="BD92" s="41"/>
      <c r="BF92" s="42">
        <f>SUM(BG5:BG90)/100</f>
        <v>0</v>
      </c>
      <c r="BG92" s="40">
        <f>SUM(BG5:BG90)</f>
        <v>0</v>
      </c>
      <c r="BH92" s="41"/>
      <c r="BJ92" s="42">
        <f>SUM(BK5:BK90)/100</f>
        <v>0.17374999999999999</v>
      </c>
      <c r="BK92" s="40">
        <f>SUM(BK5:BK90)</f>
        <v>17.375</v>
      </c>
      <c r="BL92" s="41"/>
      <c r="BN92" s="42">
        <f>SUM(BO5:BO90)/100</f>
        <v>0</v>
      </c>
      <c r="BO92" s="40">
        <f>SUM(BO5:BO90)</f>
        <v>0</v>
      </c>
      <c r="BP92" s="41"/>
      <c r="BR92" s="42">
        <f>SUM(BS5:BS90)/100</f>
        <v>0</v>
      </c>
      <c r="BS92" s="40">
        <f>SUM(BS5:BS90)</f>
        <v>0</v>
      </c>
      <c r="BT92" s="41"/>
      <c r="BV92" s="42">
        <f>SUM(BW5:BW90)/100</f>
        <v>0</v>
      </c>
      <c r="BW92" s="40">
        <f>SUM(BW5:BW90)</f>
        <v>0</v>
      </c>
      <c r="BX92" s="41"/>
      <c r="BZ92" s="42">
        <f>SUM(CA5:CA90)/100</f>
        <v>0</v>
      </c>
      <c r="CA92" s="40">
        <f>SUM(CA5:CA90)</f>
        <v>0</v>
      </c>
      <c r="CB92" s="41"/>
      <c r="CD92" s="42">
        <f>SUM(CE5:CE90)/100</f>
        <v>0.192</v>
      </c>
      <c r="CE92" s="40">
        <f>SUM(CE5:CE90)</f>
        <v>19.2</v>
      </c>
      <c r="CF92" s="41"/>
      <c r="CH92" s="42">
        <f>SUM(CI5:CI90)/100</f>
        <v>0</v>
      </c>
      <c r="CI92" s="40">
        <f>SUM(CI5:CI90)</f>
        <v>0</v>
      </c>
      <c r="CJ92" s="41"/>
      <c r="CL92" s="42">
        <f>SUM(CM5:CM90)/100</f>
        <v>4.8000000000000001E-2</v>
      </c>
      <c r="CM92" s="40">
        <f>SUM(CM5:CM90)</f>
        <v>4.8</v>
      </c>
      <c r="CN92" s="41"/>
      <c r="CP92" s="42">
        <f>SUM(CQ5:CQ90)/100</f>
        <v>4.8999999999999995E-2</v>
      </c>
      <c r="CQ92" s="40">
        <f>SUM(CQ5:CQ90)</f>
        <v>4.8999999999999995</v>
      </c>
      <c r="CR92" s="41"/>
    </row>
    <row r="93" spans="1:96" ht="21.75" customHeight="1" x14ac:dyDescent="0.2">
      <c r="A93" s="44" t="s">
        <v>219</v>
      </c>
      <c r="D93" s="9"/>
    </row>
    <row r="94" spans="1:96" s="62" customFormat="1" ht="150" customHeight="1" x14ac:dyDescent="0.2">
      <c r="B94" s="94" t="s">
        <v>367</v>
      </c>
      <c r="C94" s="94"/>
      <c r="D94" s="94"/>
      <c r="F94" s="95" t="s">
        <v>452</v>
      </c>
      <c r="G94" s="96"/>
      <c r="H94" s="96"/>
      <c r="J94" s="97" t="s">
        <v>469</v>
      </c>
      <c r="K94" s="93"/>
      <c r="L94" s="93"/>
      <c r="N94" s="97" t="s">
        <v>68</v>
      </c>
      <c r="O94" s="93"/>
      <c r="P94" s="93"/>
      <c r="R94" s="93" t="s">
        <v>60</v>
      </c>
      <c r="S94" s="93"/>
      <c r="T94" s="93"/>
      <c r="V94" s="93" t="s">
        <v>313</v>
      </c>
      <c r="W94" s="93"/>
      <c r="X94" s="93"/>
      <c r="Z94" s="95" t="s">
        <v>434</v>
      </c>
      <c r="AA94" s="96"/>
      <c r="AB94" s="96"/>
      <c r="AD94" s="97" t="s">
        <v>435</v>
      </c>
      <c r="AE94" s="93"/>
      <c r="AF94" s="93"/>
      <c r="AH94" s="96" t="s">
        <v>66</v>
      </c>
      <c r="AI94" s="96"/>
      <c r="AJ94" s="96"/>
      <c r="AL94" s="98" t="s">
        <v>70</v>
      </c>
      <c r="AM94" s="98"/>
      <c r="AN94" s="98"/>
      <c r="AP94" s="95" t="s">
        <v>427</v>
      </c>
      <c r="AQ94" s="96"/>
      <c r="AR94" s="96"/>
      <c r="AS94" s="43"/>
      <c r="AT94" s="96"/>
      <c r="AU94" s="96"/>
      <c r="AV94" s="96"/>
      <c r="AX94" s="96"/>
      <c r="AY94" s="96"/>
      <c r="AZ94" s="96"/>
      <c r="BB94" s="93"/>
      <c r="BC94" s="93"/>
      <c r="BD94" s="93"/>
      <c r="BF94" s="93"/>
      <c r="BG94" s="93"/>
      <c r="BH94" s="93"/>
      <c r="BJ94" s="97" t="s">
        <v>454</v>
      </c>
      <c r="BK94" s="93"/>
      <c r="BL94" s="93"/>
      <c r="BN94" s="93"/>
      <c r="BO94" s="93"/>
      <c r="BP94" s="93"/>
      <c r="BR94" s="93"/>
      <c r="BS94" s="93"/>
      <c r="BT94" s="93"/>
      <c r="BV94" s="93"/>
      <c r="BW94" s="93"/>
      <c r="BX94" s="93"/>
      <c r="BZ94" s="93" t="s">
        <v>366</v>
      </c>
      <c r="CA94" s="93"/>
      <c r="CB94" s="93"/>
      <c r="CD94" s="97" t="s">
        <v>407</v>
      </c>
      <c r="CE94" s="93"/>
      <c r="CF94" s="93"/>
      <c r="CH94" s="93"/>
      <c r="CI94" s="93"/>
      <c r="CJ94" s="93"/>
      <c r="CL94" s="93"/>
      <c r="CM94" s="93"/>
      <c r="CN94" s="93"/>
      <c r="CP94" s="97" t="s">
        <v>481</v>
      </c>
      <c r="CQ94" s="93"/>
      <c r="CR94" s="93"/>
    </row>
  </sheetData>
  <mergeCells count="47">
    <mergeCell ref="CL3:CN3"/>
    <mergeCell ref="CL94:CN94"/>
    <mergeCell ref="CP3:CR3"/>
    <mergeCell ref="CP94:CR94"/>
    <mergeCell ref="CD3:CF3"/>
    <mergeCell ref="CD94:CF94"/>
    <mergeCell ref="CH3:CJ3"/>
    <mergeCell ref="CH94:CJ94"/>
    <mergeCell ref="BZ94:CB94"/>
    <mergeCell ref="J3:L3"/>
    <mergeCell ref="F3:H3"/>
    <mergeCell ref="N3:P3"/>
    <mergeCell ref="BZ3:CB3"/>
    <mergeCell ref="AD94:AF94"/>
    <mergeCell ref="AL94:AN94"/>
    <mergeCell ref="BF94:BH94"/>
    <mergeCell ref="BJ94:BL94"/>
    <mergeCell ref="BN94:BP94"/>
    <mergeCell ref="AD3:AF3"/>
    <mergeCell ref="R3:T3"/>
    <mergeCell ref="BJ3:BL3"/>
    <mergeCell ref="BN3:BP3"/>
    <mergeCell ref="BF3:BH3"/>
    <mergeCell ref="AH3:AJ3"/>
    <mergeCell ref="B94:D94"/>
    <mergeCell ref="F94:H94"/>
    <mergeCell ref="J94:L94"/>
    <mergeCell ref="N94:P94"/>
    <mergeCell ref="BB94:BD94"/>
    <mergeCell ref="R94:T94"/>
    <mergeCell ref="AH94:AJ94"/>
    <mergeCell ref="Z94:AB94"/>
    <mergeCell ref="AP94:AR94"/>
    <mergeCell ref="AX94:AZ94"/>
    <mergeCell ref="AT94:AV94"/>
    <mergeCell ref="V94:X94"/>
    <mergeCell ref="BR3:BT3"/>
    <mergeCell ref="BV3:BX3"/>
    <mergeCell ref="BR94:BT94"/>
    <mergeCell ref="BV94:BX94"/>
    <mergeCell ref="V3:X3"/>
    <mergeCell ref="BB3:BD3"/>
    <mergeCell ref="AX3:AZ3"/>
    <mergeCell ref="AL3:AN3"/>
    <mergeCell ref="Z3:AB3"/>
    <mergeCell ref="AP3:AR3"/>
    <mergeCell ref="AT3:AV3"/>
  </mergeCells>
  <phoneticPr fontId="0" type="noConversion"/>
  <conditionalFormatting sqref="AH86:AH88 AH6:AH8 AH11:AH14 AH17:AH23 AH26:AH30 AH33:AH36 AH39:AH45 AH48:AH51 AH54:AH56 AH59:AH61 AH64:AH67 AH70:AH73 AH76:AH83 N86:N88 N6:N8 N11:N14 N17:N23 N26:N30 N33:N36 N39:N45 N48:N51 N54:N56 N59:N61 N64:N67 N70:N73 N76:N83 V86:V88 V6:V8 V11:V14 V17:V23 V26:V30 V33:V36 V39:V45 V48:V51 V54:V56 V59:V61 V64:V67 V70:V73 V76:V83 Z6:Z8 Z11:Z14 Z17:Z23 Z26:Z30 Z33:Z36 Z39:Z45 Z48:Z51 Z54:Z56 Z59:Z61 Z64:Z67 Z70:Z73 Z76:Z83 Z86:Z88 BJ6:BJ8 BJ11:BJ14 BJ17:BJ23 BJ26:BJ30 BJ33:BJ36 BJ39:BJ45 BJ48:BJ51 BJ54:BJ56 BJ59:BJ61 BJ64:BJ67 BJ70:BJ73 BJ76:BJ83 BN6:BN8 BN11:BN14 BN17:BN23 BN26:BN30 BN33:BN36 BN39:BN45 BN48:BN51 BN54:BN56 BN59:BN61 BN64:BN67 BN70:BN73 BN76:BN83 BR6:BR8 BR11:BR14 BR17:BR23 BR26:BR30 BR33:BR36 BR39:BR45 BR48:BR51 BR54:BR56 BR59:BR61 BR64:BR67 BR70:BR73 BR76:BR83 BN86:BN88 BR86:BR88 BF86:BF88 BF6:BF8 BF11:BF14 BF17:BF23 BF26:BF30 BF33:BF36 BF39:BF45 BF48:BF51 BF54:BF56 BF59:BF61 BF64:BF67 BF70:BF73 BF76:BF83 BV86:BV88 BV6:BV8 BV11:BV14 BV17:BV23 BV26:BV30 BV33:BV36 BV39:BV45 BV48:BV51 BV54:BV56 BV59:BV61 BV64:BV67 BV70:BV73 BV76:BV83 BB86:BB88 BB6:BB8 BB11:BB14 BB17:BB23 BB26:BB30 BB33:BB36 BB39:BB45 BB48:BB51 BB54:BB56 BB59:BB61 BB64:BB67 BB70:BB73 BB76:BB83 AX86:AX88 AX6:AX8 AX11:AX14 AX17:AX23 AX26:AX30 AX33:AX36 AX39:AX45 AX48:AX51 AX54:AX56 AX59:AX61 AX64:AX67 AX70:AX73 AX76:AX83 AT6:AT8 AT11:AT14 AT17:AT23 AT26:AT30 AT33:AT36 AT39:AT45 AT48:AT51 AT54:AT56 AT59:AT61 AT64:AT67 AT70:AT73 AT76:AT83 AP6:AP8 AP11:AP14 AP17:AP23 AP26:AP30 AP33:AP36 AP39:AP45 AP48:AP51 AP54:AP56 AP59:AP61 AP64:AP67 AP70:AP73 AP76:AP83 AT86:AT88 AP86:AP88 AD86:AD88 AD6:AD8 AD11:AD14 AD17:AD23 AD26:AD30 AD33:AD36 AD39:AD45 AD48:AD51 AD54:AD56 AD59:AD61 AD64:AD67 AD70:AD73 AD76:AD83 R86:R88 R6:R8 R11:R14 R17:R23 R26:R30 R33:R36 R39:R45 R48:R51 R54:R56 R59:R61 R64:R67 R70:R73 R76:R83 AL86:AL88 AL6:AL8 AL11:AL14 AL17:AL23 AL26:AL30 AL33:AL36 AL39:AL45 AL48:AL51 AL54:AL56 AL59:AL61 AL64:AL67 AL70:AL73 AL76:AL83 J86:J88 J6:J8 J11:J14 J17:J23 J26:J30 J33:J36 J39:J45 J48:J51 J54:J56 J59:J61 J64:J67 J70:J73 J76:J83 BJ86:BJ88 F86:F88 F6:F8 F11:F14 F17:F23 F26:F30 F33:F36 F39:F45 F48:F51 F54:F56 F59:F61 F64:F67 F70:F73 F76:F83 BZ86:BZ88 BZ6:BZ8 BZ11:BZ14 BZ17:BZ23 BZ26:BZ30 BZ33:BZ36 BZ39:BZ45 BZ48:BZ51 BZ54:BZ56 BZ59:BZ61 BZ64:BZ67 BZ70:BZ73 BZ76:BZ83 CD86:CD88 CD6:CD8 CD11:CD14 CD17:CD23 CD26:CD30 CD33:CD36 CD54:CD56 CD59:CD61 CD64:CD67 CD70:CD73 CD76:CD83 CD40:CD42 CD48:CD51 CD90 BZ90 F90 BJ90 J90 AL90 R90 AD90 AP90 AT90 AX90 BB90 BV90 BF90 BR90 BN90 Z90 V90 N90 AH90 CD44:CD45">
    <cfRule type="cellIs" dxfId="35" priority="34" stopIfTrue="1" operator="between">
      <formula>0</formula>
      <formula>2</formula>
    </cfRule>
    <cfRule type="cellIs" dxfId="34" priority="35" stopIfTrue="1" operator="lessThan">
      <formula>0</formula>
    </cfRule>
    <cfRule type="cellIs" dxfId="33" priority="36" stopIfTrue="1" operator="greaterThan">
      <formula>2</formula>
    </cfRule>
  </conditionalFormatting>
  <conditionalFormatting sqref="D76:D83 D59:D61 D54:D56 D70:D73 D39:D45 D33:D36 D26:D30 D48:D51 D17:D23 D6:D8 D11:D14 D64:D67 D90">
    <cfRule type="cellIs" dxfId="32" priority="37" stopIfTrue="1" operator="between">
      <formula>0</formula>
      <formula>100</formula>
    </cfRule>
    <cfRule type="cellIs" dxfId="31" priority="38" stopIfTrue="1" operator="greaterThan">
      <formula>100</formula>
    </cfRule>
    <cfRule type="cellIs" dxfId="30" priority="39" stopIfTrue="1" operator="lessThan">
      <formula>0</formula>
    </cfRule>
  </conditionalFormatting>
  <conditionalFormatting sqref="CH86:CH88 CH6:CH8 CH11:CH14 CH17:CH23 CH26:CH30 CH33:CH36 CH39:CH45 CH48:CH51 CH54:CH56 CH59:CH61 CH64:CH67 CH70:CH73 CH76:CH83 CH90">
    <cfRule type="cellIs" dxfId="29" priority="31" stopIfTrue="1" operator="between">
      <formula>0</formula>
      <formula>2</formula>
    </cfRule>
    <cfRule type="cellIs" dxfId="28" priority="32" stopIfTrue="1" operator="lessThan">
      <formula>0</formula>
    </cfRule>
    <cfRule type="cellIs" dxfId="27" priority="33" stopIfTrue="1" operator="greaterThan">
      <formula>2</formula>
    </cfRule>
  </conditionalFormatting>
  <conditionalFormatting sqref="CD89 BZ89 F89 BJ89 J89 AL89 R89 AD89 AP89 AT89 AX89 BB89 BV89 BF89 BR89 BN89 Z89 V89 N89 AH89">
    <cfRule type="cellIs" dxfId="26" priority="25" stopIfTrue="1" operator="between">
      <formula>0</formula>
      <formula>2</formula>
    </cfRule>
    <cfRule type="cellIs" dxfId="25" priority="26" stopIfTrue="1" operator="lessThan">
      <formula>0</formula>
    </cfRule>
    <cfRule type="cellIs" dxfId="24" priority="27" stopIfTrue="1" operator="greaterThan">
      <formula>2</formula>
    </cfRule>
  </conditionalFormatting>
  <conditionalFormatting sqref="CH89">
    <cfRule type="cellIs" dxfId="23" priority="22" stopIfTrue="1" operator="between">
      <formula>0</formula>
      <formula>2</formula>
    </cfRule>
    <cfRule type="cellIs" dxfId="22" priority="23" stopIfTrue="1" operator="lessThan">
      <formula>0</formula>
    </cfRule>
    <cfRule type="cellIs" dxfId="21" priority="24" stopIfTrue="1" operator="greaterThan">
      <formula>2</formula>
    </cfRule>
  </conditionalFormatting>
  <conditionalFormatting sqref="D86:D89">
    <cfRule type="cellIs" dxfId="20" priority="19" stopIfTrue="1" operator="between">
      <formula>0</formula>
      <formula>100</formula>
    </cfRule>
    <cfRule type="cellIs" dxfId="19" priority="20" stopIfTrue="1" operator="greaterThan">
      <formula>100</formula>
    </cfRule>
    <cfRule type="cellIs" dxfId="18" priority="21" stopIfTrue="1" operator="lessThan">
      <formula>0</formula>
    </cfRule>
  </conditionalFormatting>
  <conditionalFormatting sqref="CD39">
    <cfRule type="cellIs" dxfId="17" priority="16" stopIfTrue="1" operator="between">
      <formula>0</formula>
      <formula>2</formula>
    </cfRule>
    <cfRule type="cellIs" dxfId="16" priority="17" stopIfTrue="1" operator="lessThan">
      <formula>0</formula>
    </cfRule>
    <cfRule type="cellIs" dxfId="15" priority="18" stopIfTrue="1" operator="greaterThan">
      <formula>2</formula>
    </cfRule>
  </conditionalFormatting>
  <conditionalFormatting sqref="CD43">
    <cfRule type="cellIs" dxfId="14" priority="13" stopIfTrue="1" operator="between">
      <formula>0</formula>
      <formula>2</formula>
    </cfRule>
    <cfRule type="cellIs" dxfId="13" priority="14" stopIfTrue="1" operator="lessThan">
      <formula>0</formula>
    </cfRule>
    <cfRule type="cellIs" dxfId="12" priority="15" stopIfTrue="1" operator="greaterThan">
      <formula>2</formula>
    </cfRule>
  </conditionalFormatting>
  <conditionalFormatting sqref="CL86:CL88 CL6:CL8 CL11:CL14 CL17:CL23 CL26:CL30 CL33:CL36 CL39:CL45 CL48:CL51 CL54:CL56 CL59:CL61 CL64:CL67 CL70:CL73 CL76:CL83 CL90">
    <cfRule type="cellIs" dxfId="11" priority="10" stopIfTrue="1" operator="between">
      <formula>0</formula>
      <formula>2</formula>
    </cfRule>
    <cfRule type="cellIs" dxfId="10" priority="11" stopIfTrue="1" operator="lessThan">
      <formula>0</formula>
    </cfRule>
    <cfRule type="cellIs" dxfId="9" priority="12" stopIfTrue="1" operator="greaterThan">
      <formula>2</formula>
    </cfRule>
  </conditionalFormatting>
  <conditionalFormatting sqref="CL89">
    <cfRule type="cellIs" dxfId="8" priority="7" stopIfTrue="1" operator="between">
      <formula>0</formula>
      <formula>2</formula>
    </cfRule>
    <cfRule type="cellIs" dxfId="7" priority="8" stopIfTrue="1" operator="lessThan">
      <formula>0</formula>
    </cfRule>
    <cfRule type="cellIs" dxfId="6" priority="9" stopIfTrue="1" operator="greaterThan">
      <formula>2</formula>
    </cfRule>
  </conditionalFormatting>
  <conditionalFormatting sqref="CP86:CP88 CP6:CP8 CP11:CP14 CP17:CP23 CP26:CP30 CP33:CP36 CP39:CP45 CP48:CP51 CP54:CP56 CP59:CP61 CP64:CP67 CP70:CP73 CP76:CP83 CP90">
    <cfRule type="cellIs" dxfId="5" priority="4" stopIfTrue="1" operator="between">
      <formula>0</formula>
      <formula>2</formula>
    </cfRule>
    <cfRule type="cellIs" dxfId="4" priority="5" stopIfTrue="1" operator="lessThan">
      <formula>0</formula>
    </cfRule>
    <cfRule type="cellIs" dxfId="3" priority="6" stopIfTrue="1" operator="greaterThan">
      <formula>2</formula>
    </cfRule>
  </conditionalFormatting>
  <conditionalFormatting sqref="CP89">
    <cfRule type="cellIs" dxfId="2" priority="1" stopIfTrue="1" operator="between">
      <formula>0</formula>
      <formula>2</formula>
    </cfRule>
    <cfRule type="cellIs" dxfId="1" priority="2" stopIfTrue="1" operator="lessThan">
      <formula>0</formula>
    </cfRule>
    <cfRule type="cellIs" dxfId="0" priority="3" stopIfTrue="1" operator="greaterThan">
      <formula>2</formula>
    </cfRule>
  </conditionalFormatting>
  <hyperlinks>
    <hyperlink ref="BB3:BD3" r:id="rId1" display="Xmlog"/>
    <hyperlink ref="F3:H3" r:id="rId2" display="Logger32"/>
    <hyperlink ref="AP3:AR3" r:id="rId3" display="Ham Radio Deluxe"/>
    <hyperlink ref="AT3:AV3" r:id="rId4" display="VQlog"/>
    <hyperlink ref="AX3:AZ3" r:id="rId5" display="DXKeeper"/>
    <hyperlink ref="N3:P3" r:id="rId6" display="Mac Logger DX"/>
    <hyperlink ref="J3:L3" r:id="rId7" display="DX4WIN"/>
    <hyperlink ref="BF3:BH3" r:id="rId8" display="LOGIC 8"/>
    <hyperlink ref="AI3" r:id="rId9" display="WinLog32"/>
    <hyperlink ref="BJ3:BL3" r:id="rId10" display="Win-EQF*"/>
    <hyperlink ref="BN3:BP3" r:id="rId11" display="Swisslog"/>
    <hyperlink ref="BW3" r:id="rId12" display="WinLog32"/>
    <hyperlink ref="S3" r:id="rId13" display="WinLog32"/>
    <hyperlink ref="BR3:BT3" r:id="rId14" display="YPlog"/>
    <hyperlink ref="BV3:BX3" r:id="rId15" display="MiLog"/>
    <hyperlink ref="V3:X3" r:id="rId16" display="Easylog"/>
    <hyperlink ref="AM3" r:id="rId17" display="WinLog32"/>
    <hyperlink ref="R3:T3" r:id="rId18" display="Turbolog"/>
    <hyperlink ref="AL3:AN3" r:id="rId19" display="StarLog"/>
    <hyperlink ref="BZ3:CB3" r:id="rId20" display="Dblog"/>
    <hyperlink ref="CH3:CJ3" r:id="rId21" display="U CXlo g"/>
    <hyperlink ref="CD3:CF3" r:id="rId22" display="BBlogger"/>
    <hyperlink ref="Z3:AB3" r:id="rId23" display="WinLog32"/>
    <hyperlink ref="AD3:AF3" r:id="rId24" display="Amateur Contact Log (AClog)"/>
    <hyperlink ref="CL3:CN3" r:id="rId25" display="Log4OM"/>
    <hyperlink ref="CP3:CR3" r:id="rId26" display="CQRlog"/>
  </hyperlinks>
  <pageMargins left="0.74803149606299213" right="0.74803149606299213" top="0.98425196850393704" bottom="0.98425196850393704" header="0.51181102362204722" footer="0.51181102362204722"/>
  <pageSetup paperSize="9" scale="80" orientation="landscape" verticalDpi="1200" r:id="rId27"/>
  <headerFooter alignWithMargins="0"/>
  <legacyDrawing r:id="rId2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C8" sqref="C8"/>
    </sheetView>
  </sheetViews>
  <sheetFormatPr defaultColWidth="8.85546875" defaultRowHeight="12.75" x14ac:dyDescent="0.2"/>
  <cols>
    <col min="1" max="1" width="8.85546875" customWidth="1"/>
    <col min="2" max="2" width="5.42578125" customWidth="1"/>
    <col min="3" max="3" width="148.7109375" customWidth="1"/>
  </cols>
  <sheetData>
    <row r="1" spans="1:3" ht="20.25" x14ac:dyDescent="0.2">
      <c r="A1" s="18" t="str">
        <f>'Instructions &amp; intro'!A1</f>
        <v>Evaluation of amateur radio logging programs v17 April 2015</v>
      </c>
    </row>
    <row r="3" spans="1:3" ht="25.5" x14ac:dyDescent="0.35">
      <c r="C3" s="19" t="s">
        <v>89</v>
      </c>
    </row>
    <row r="6" spans="1:3" ht="17.25" customHeight="1" x14ac:dyDescent="0.25">
      <c r="B6" s="20" t="s">
        <v>171</v>
      </c>
    </row>
    <row r="7" spans="1:3" ht="17.25" customHeight="1" x14ac:dyDescent="0.2">
      <c r="B7" s="30">
        <v>1</v>
      </c>
      <c r="C7" t="s">
        <v>170</v>
      </c>
    </row>
    <row r="8" spans="1:3" ht="17.25" customHeight="1" x14ac:dyDescent="0.2">
      <c r="B8" s="30">
        <v>2</v>
      </c>
      <c r="C8" s="70" t="s">
        <v>181</v>
      </c>
    </row>
    <row r="9" spans="1:3" ht="17.25" customHeight="1" x14ac:dyDescent="0.2">
      <c r="B9" s="30">
        <v>3</v>
      </c>
      <c r="C9" t="s">
        <v>182</v>
      </c>
    </row>
    <row r="10" spans="1:3" ht="17.25" customHeight="1" x14ac:dyDescent="0.2">
      <c r="B10" s="30">
        <v>4</v>
      </c>
      <c r="C10" t="s">
        <v>172</v>
      </c>
    </row>
    <row r="11" spans="1:3" ht="17.25" customHeight="1" x14ac:dyDescent="0.2">
      <c r="B11" s="30">
        <v>5</v>
      </c>
      <c r="C11" t="s">
        <v>183</v>
      </c>
    </row>
    <row r="12" spans="1:3" ht="17.25" customHeight="1" x14ac:dyDescent="0.2">
      <c r="B12" s="30"/>
    </row>
    <row r="13" spans="1:3" ht="17.25" customHeight="1" x14ac:dyDescent="0.2">
      <c r="B13" s="30"/>
      <c r="C13" t="s">
        <v>54</v>
      </c>
    </row>
    <row r="14" spans="1:3" ht="17.25" customHeight="1" x14ac:dyDescent="0.2">
      <c r="B14" s="30"/>
    </row>
    <row r="15" spans="1:3" x14ac:dyDescent="0.2">
      <c r="B15" s="30"/>
    </row>
    <row r="16" spans="1:3" x14ac:dyDescent="0.2">
      <c r="B16" s="30"/>
    </row>
    <row r="17" spans="2:2" x14ac:dyDescent="0.2">
      <c r="B17" s="30"/>
    </row>
    <row r="18" spans="2:2" x14ac:dyDescent="0.2">
      <c r="B18" s="30"/>
    </row>
    <row r="19" spans="2:2" x14ac:dyDescent="0.2">
      <c r="B19" s="30"/>
    </row>
    <row r="20" spans="2:2" x14ac:dyDescent="0.2">
      <c r="B20" s="30"/>
    </row>
    <row r="21" spans="2:2" x14ac:dyDescent="0.2">
      <c r="B21" s="30"/>
    </row>
    <row r="22" spans="2:2" x14ac:dyDescent="0.2">
      <c r="B22" s="30"/>
    </row>
    <row r="23" spans="2:2" x14ac:dyDescent="0.2">
      <c r="B23" s="30"/>
    </row>
    <row r="24" spans="2:2" x14ac:dyDescent="0.2">
      <c r="B24" s="30"/>
    </row>
    <row r="25" spans="2:2" x14ac:dyDescent="0.2">
      <c r="B25" s="30"/>
    </row>
    <row r="26" spans="2:2" x14ac:dyDescent="0.2">
      <c r="B26" s="30"/>
    </row>
    <row r="27" spans="2:2" x14ac:dyDescent="0.2">
      <c r="B27" s="30"/>
    </row>
    <row r="28" spans="2:2" x14ac:dyDescent="0.2">
      <c r="B28" s="30"/>
    </row>
    <row r="29" spans="2:2" x14ac:dyDescent="0.2">
      <c r="B29" s="30"/>
    </row>
    <row r="30" spans="2:2" x14ac:dyDescent="0.2">
      <c r="B30" s="30"/>
    </row>
    <row r="31" spans="2:2" x14ac:dyDescent="0.2">
      <c r="B31" s="30"/>
    </row>
    <row r="32" spans="2:2" x14ac:dyDescent="0.2">
      <c r="B32" s="30"/>
    </row>
    <row r="33" spans="2:2" x14ac:dyDescent="0.2">
      <c r="B33" s="30"/>
    </row>
    <row r="34" spans="2:2" x14ac:dyDescent="0.2">
      <c r="B34" s="30"/>
    </row>
    <row r="35" spans="2:2" x14ac:dyDescent="0.2">
      <c r="B35" s="30"/>
    </row>
    <row r="36" spans="2:2" x14ac:dyDescent="0.2">
      <c r="B36" s="30"/>
    </row>
    <row r="37" spans="2:2" x14ac:dyDescent="0.2">
      <c r="B37" s="30"/>
    </row>
    <row r="38" spans="2:2" x14ac:dyDescent="0.2">
      <c r="B38" s="30"/>
    </row>
    <row r="39" spans="2:2" x14ac:dyDescent="0.2">
      <c r="B39" s="30"/>
    </row>
    <row r="40" spans="2:2" x14ac:dyDescent="0.2">
      <c r="B40" s="30"/>
    </row>
  </sheetData>
  <phoneticPr fontId="6" type="noConversion"/>
  <hyperlinks>
    <hyperlink ref="C8" location="'Summary &amp; scorechart'!A1" display="Evaluation-on-a-page summary report for publication in print (table) showing all scores, probably summarized by requirements categories"/>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 &amp; intro</vt:lpstr>
      <vt:lpstr>Summary &amp; scorechart</vt:lpstr>
      <vt:lpstr>Plan &amp; process outline</vt:lpstr>
      <vt:lpstr>MAIN WORK SHEET</vt:lpstr>
      <vt:lpstr>Reports</vt:lpstr>
      <vt:lpstr>Weight</vt:lpstr>
    </vt:vector>
  </TitlesOfParts>
  <Manager>Gary@g4ifb.com</Manager>
  <Company>Gary@isect.com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Logging program evaluation</dc:title>
  <dc:subject>Amateur radio logging programs</dc:subject>
  <dc:creator>Gary Hinson  ZL2iFB  plus CDXC reflector</dc:creator>
  <dc:description>73 all!</dc:description>
  <cp:lastModifiedBy>Gary@isect.com</cp:lastModifiedBy>
  <cp:lastPrinted>2007-01-14T06:44:05Z</cp:lastPrinted>
  <dcterms:created xsi:type="dcterms:W3CDTF">2006-09-12T09:17:23Z</dcterms:created>
  <dcterms:modified xsi:type="dcterms:W3CDTF">2015-04-03T00:02:44Z</dcterms:modified>
</cp:coreProperties>
</file>